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\\choplifter\WALS\Statistics\"/>
    </mc:Choice>
  </mc:AlternateContent>
  <bookViews>
    <workbookView xWindow="0" yWindow="0" windowWidth="28800" windowHeight="12720"/>
  </bookViews>
  <sheets>
    <sheet name="Comparison, 2016-2015" sheetId="4" r:id="rId1"/>
    <sheet name="2016 Monthly Totals" sheetId="3" r:id="rId2"/>
    <sheet name="Comparison, 2015-2014" sheetId="2" r:id="rId3"/>
    <sheet name="2015 Monthly Totals" sheetId="1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4" l="1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3" i="4"/>
  <c r="C5" i="4"/>
  <c r="C4" i="4"/>
  <c r="C3" i="4"/>
  <c r="B3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" i="4"/>
  <c r="BA33" i="4"/>
  <c r="BA5" i="4"/>
  <c r="BA6" i="4"/>
  <c r="BA7" i="4"/>
  <c r="BA8" i="4"/>
  <c r="BA9" i="4"/>
  <c r="BA10" i="4"/>
  <c r="BA11" i="4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BA27" i="4"/>
  <c r="BA28" i="4"/>
  <c r="BA29" i="4"/>
  <c r="BA30" i="4"/>
  <c r="BA31" i="4"/>
  <c r="BA32" i="4"/>
  <c r="BA4" i="4"/>
  <c r="BA3" i="4"/>
  <c r="AW6" i="4" l="1"/>
  <c r="AW7" i="4"/>
  <c r="AW8" i="4"/>
  <c r="AW9" i="4"/>
  <c r="AW10" i="4"/>
  <c r="AW11" i="4"/>
  <c r="AW12" i="4"/>
  <c r="AW13" i="4"/>
  <c r="AW14" i="4"/>
  <c r="AW15" i="4"/>
  <c r="AW16" i="4"/>
  <c r="AW17" i="4"/>
  <c r="AW18" i="4"/>
  <c r="AW19" i="4"/>
  <c r="AW20" i="4"/>
  <c r="AW21" i="4"/>
  <c r="AW22" i="4"/>
  <c r="AW23" i="4"/>
  <c r="AW24" i="4"/>
  <c r="AW25" i="4"/>
  <c r="AW26" i="4"/>
  <c r="AW27" i="4"/>
  <c r="AW28" i="4"/>
  <c r="AW29" i="4"/>
  <c r="AW30" i="4"/>
  <c r="AW31" i="4"/>
  <c r="AW32" i="4"/>
  <c r="AW33" i="4"/>
  <c r="AW5" i="4"/>
  <c r="AW4" i="4"/>
  <c r="AW3" i="4"/>
  <c r="AS5" i="4" l="1"/>
  <c r="AS6" i="4"/>
  <c r="AS7" i="4"/>
  <c r="AS8" i="4"/>
  <c r="AS9" i="4"/>
  <c r="AS10" i="4"/>
  <c r="AS11" i="4"/>
  <c r="AS12" i="4"/>
  <c r="AS13" i="4"/>
  <c r="AS14" i="4"/>
  <c r="AS15" i="4"/>
  <c r="AS16" i="4"/>
  <c r="AS17" i="4"/>
  <c r="AS18" i="4"/>
  <c r="AS19" i="4"/>
  <c r="AS20" i="4"/>
  <c r="AS21" i="4"/>
  <c r="AS22" i="4"/>
  <c r="AS23" i="4"/>
  <c r="AS24" i="4"/>
  <c r="AS25" i="4"/>
  <c r="AS26" i="4"/>
  <c r="AS27" i="4"/>
  <c r="AS28" i="4"/>
  <c r="AS29" i="4"/>
  <c r="AS30" i="4"/>
  <c r="AS31" i="4"/>
  <c r="AS32" i="4"/>
  <c r="AS33" i="4"/>
  <c r="AS4" i="4"/>
  <c r="AS3" i="4"/>
  <c r="AO8" i="4" l="1"/>
  <c r="AO9" i="4"/>
  <c r="AO10" i="4"/>
  <c r="AO11" i="4"/>
  <c r="AO12" i="4"/>
  <c r="AO13" i="4"/>
  <c r="AO14" i="4"/>
  <c r="AO15" i="4"/>
  <c r="AO16" i="4"/>
  <c r="AO17" i="4"/>
  <c r="AO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O32" i="4"/>
  <c r="AO33" i="4"/>
  <c r="AO7" i="4"/>
  <c r="AO6" i="4"/>
  <c r="AO5" i="4"/>
  <c r="AO4" i="4"/>
  <c r="AO3" i="4"/>
  <c r="AK6" i="4" l="1"/>
  <c r="AK7" i="4"/>
  <c r="AK8" i="4"/>
  <c r="AK9" i="4"/>
  <c r="AK10" i="4"/>
  <c r="AK11" i="4"/>
  <c r="AK12" i="4"/>
  <c r="AK13" i="4"/>
  <c r="AK14" i="4"/>
  <c r="AK15" i="4"/>
  <c r="AK16" i="4"/>
  <c r="AK17" i="4"/>
  <c r="AK18" i="4"/>
  <c r="AK19" i="4"/>
  <c r="AK20" i="4"/>
  <c r="AK21" i="4"/>
  <c r="AK22" i="4"/>
  <c r="AK23" i="4"/>
  <c r="AK24" i="4"/>
  <c r="AK25" i="4"/>
  <c r="AK26" i="4"/>
  <c r="AK27" i="4"/>
  <c r="AK28" i="4"/>
  <c r="AK29" i="4"/>
  <c r="AK30" i="4"/>
  <c r="AK31" i="4"/>
  <c r="AK32" i="4"/>
  <c r="AK33" i="4"/>
  <c r="AK5" i="4"/>
  <c r="AK4" i="4"/>
  <c r="AK3" i="4"/>
  <c r="AG6" i="4" l="1"/>
  <c r="AG7" i="4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5" i="4"/>
  <c r="AG4" i="4"/>
  <c r="AG3" i="4"/>
  <c r="AC5" i="4" l="1"/>
  <c r="AC6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4" i="4"/>
  <c r="AC3" i="4"/>
  <c r="Y20" i="4" l="1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5" i="4"/>
  <c r="Y4" i="4"/>
  <c r="Y3" i="4"/>
  <c r="U33" i="4" l="1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4" i="4"/>
  <c r="U3" i="4"/>
  <c r="Q6" i="4" l="1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5" i="4"/>
  <c r="Q4" i="4"/>
  <c r="Q3" i="4"/>
  <c r="M5" i="4" l="1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4" i="4"/>
  <c r="M3" i="4"/>
  <c r="D5" i="4" l="1"/>
  <c r="E5" i="4" s="1"/>
  <c r="D6" i="4"/>
  <c r="E6" i="4" s="1"/>
  <c r="D7" i="4"/>
  <c r="E7" i="4" s="1"/>
  <c r="D8" i="4"/>
  <c r="E8" i="4" s="1"/>
  <c r="D9" i="4"/>
  <c r="E9" i="4" s="1"/>
  <c r="D10" i="4"/>
  <c r="E10" i="4" s="1"/>
  <c r="D11" i="4"/>
  <c r="E11" i="4" s="1"/>
  <c r="D12" i="4"/>
  <c r="E12" i="4" s="1"/>
  <c r="D13" i="4"/>
  <c r="E13" i="4" s="1"/>
  <c r="D14" i="4"/>
  <c r="E14" i="4" s="1"/>
  <c r="D15" i="4"/>
  <c r="E15" i="4" s="1"/>
  <c r="D16" i="4"/>
  <c r="E16" i="4" s="1"/>
  <c r="D17" i="4"/>
  <c r="E17" i="4" s="1"/>
  <c r="D18" i="4"/>
  <c r="E18" i="4" s="1"/>
  <c r="D19" i="4"/>
  <c r="E19" i="4" s="1"/>
  <c r="D20" i="4"/>
  <c r="E20" i="4" s="1"/>
  <c r="D21" i="4"/>
  <c r="E21" i="4" s="1"/>
  <c r="D22" i="4"/>
  <c r="E22" i="4" s="1"/>
  <c r="D23" i="4"/>
  <c r="E23" i="4" s="1"/>
  <c r="D24" i="4"/>
  <c r="E24" i="4" s="1"/>
  <c r="D25" i="4"/>
  <c r="E25" i="4" s="1"/>
  <c r="D26" i="4"/>
  <c r="E26" i="4" s="1"/>
  <c r="D27" i="4"/>
  <c r="E27" i="4" s="1"/>
  <c r="D28" i="4"/>
  <c r="E28" i="4" s="1"/>
  <c r="D29" i="4"/>
  <c r="E29" i="4" s="1"/>
  <c r="D30" i="4"/>
  <c r="E30" i="4" s="1"/>
  <c r="D31" i="4"/>
  <c r="E31" i="4" s="1"/>
  <c r="D32" i="4"/>
  <c r="E32" i="4" s="1"/>
  <c r="D33" i="4"/>
  <c r="E33" i="4" s="1"/>
  <c r="D4" i="4"/>
  <c r="E4" i="4" s="1"/>
  <c r="D3" i="4"/>
  <c r="E3" i="4" s="1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4" i="4"/>
  <c r="I3" i="4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" i="3"/>
  <c r="N2" i="3"/>
  <c r="BA33" i="2"/>
  <c r="AW33" i="2"/>
  <c r="AS33" i="2"/>
  <c r="AO33" i="2"/>
  <c r="AK33" i="2"/>
  <c r="AG33" i="2"/>
  <c r="AC33" i="2"/>
  <c r="Y33" i="2"/>
  <c r="U33" i="2"/>
  <c r="Q33" i="2"/>
  <c r="M33" i="2"/>
  <c r="H33" i="2"/>
  <c r="I33" i="2" s="1"/>
  <c r="B33" i="2"/>
  <c r="BA32" i="2"/>
  <c r="AW32" i="2"/>
  <c r="AS32" i="2"/>
  <c r="AO32" i="2"/>
  <c r="AK32" i="2"/>
  <c r="AG32" i="2"/>
  <c r="AC32" i="2"/>
  <c r="Y32" i="2"/>
  <c r="U32" i="2"/>
  <c r="Q32" i="2"/>
  <c r="M32" i="2"/>
  <c r="I32" i="2"/>
  <c r="C32" i="2"/>
  <c r="B32" i="2"/>
  <c r="BA31" i="2"/>
  <c r="AW31" i="2"/>
  <c r="AS31" i="2"/>
  <c r="AO31" i="2"/>
  <c r="AK31" i="2"/>
  <c r="AG31" i="2"/>
  <c r="AC31" i="2"/>
  <c r="Y31" i="2"/>
  <c r="U31" i="2"/>
  <c r="Q31" i="2"/>
  <c r="M31" i="2"/>
  <c r="I31" i="2"/>
  <c r="C31" i="2"/>
  <c r="B31" i="2"/>
  <c r="BA30" i="2"/>
  <c r="AW30" i="2"/>
  <c r="AS30" i="2"/>
  <c r="AO30" i="2"/>
  <c r="AK30" i="2"/>
  <c r="AG30" i="2"/>
  <c r="AC30" i="2"/>
  <c r="Y30" i="2"/>
  <c r="U30" i="2"/>
  <c r="Q30" i="2"/>
  <c r="M30" i="2"/>
  <c r="I30" i="2"/>
  <c r="C30" i="2"/>
  <c r="B30" i="2"/>
  <c r="BA29" i="2"/>
  <c r="AW29" i="2"/>
  <c r="AS29" i="2"/>
  <c r="AO29" i="2"/>
  <c r="AK29" i="2"/>
  <c r="AG29" i="2"/>
  <c r="AC29" i="2"/>
  <c r="Y29" i="2"/>
  <c r="U29" i="2"/>
  <c r="Q29" i="2"/>
  <c r="M29" i="2"/>
  <c r="I29" i="2"/>
  <c r="C29" i="2"/>
  <c r="B29" i="2"/>
  <c r="BA28" i="2"/>
  <c r="AW28" i="2"/>
  <c r="AS28" i="2"/>
  <c r="AO28" i="2"/>
  <c r="AK28" i="2"/>
  <c r="AG28" i="2"/>
  <c r="AC28" i="2"/>
  <c r="Y28" i="2"/>
  <c r="U28" i="2"/>
  <c r="Q28" i="2"/>
  <c r="M28" i="2"/>
  <c r="I28" i="2"/>
  <c r="C28" i="2"/>
  <c r="B28" i="2"/>
  <c r="BA27" i="2"/>
  <c r="AW27" i="2"/>
  <c r="AS27" i="2"/>
  <c r="AO27" i="2"/>
  <c r="AK27" i="2"/>
  <c r="AG27" i="2"/>
  <c r="AC27" i="2"/>
  <c r="Y27" i="2"/>
  <c r="U27" i="2"/>
  <c r="Q27" i="2"/>
  <c r="M27" i="2"/>
  <c r="I27" i="2"/>
  <c r="C27" i="2"/>
  <c r="B27" i="2"/>
  <c r="BA26" i="2"/>
  <c r="AW26" i="2"/>
  <c r="AS26" i="2"/>
  <c r="AO26" i="2"/>
  <c r="AK26" i="2"/>
  <c r="AG26" i="2"/>
  <c r="AC26" i="2"/>
  <c r="Y26" i="2"/>
  <c r="U26" i="2"/>
  <c r="Q26" i="2"/>
  <c r="M26" i="2"/>
  <c r="I26" i="2"/>
  <c r="C26" i="2"/>
  <c r="B26" i="2"/>
  <c r="BA25" i="2"/>
  <c r="AW25" i="2"/>
  <c r="AS25" i="2"/>
  <c r="AO25" i="2"/>
  <c r="AK25" i="2"/>
  <c r="AG25" i="2"/>
  <c r="AC25" i="2"/>
  <c r="Y25" i="2"/>
  <c r="U25" i="2"/>
  <c r="Q25" i="2"/>
  <c r="M25" i="2"/>
  <c r="I25" i="2"/>
  <c r="C25" i="2"/>
  <c r="B25" i="2"/>
  <c r="BA24" i="2"/>
  <c r="AW24" i="2"/>
  <c r="AS24" i="2"/>
  <c r="AO24" i="2"/>
  <c r="AK24" i="2"/>
  <c r="AG24" i="2"/>
  <c r="AC24" i="2"/>
  <c r="Y24" i="2"/>
  <c r="U24" i="2"/>
  <c r="Q24" i="2"/>
  <c r="M24" i="2"/>
  <c r="I24" i="2"/>
  <c r="C24" i="2"/>
  <c r="B24" i="2"/>
  <c r="BA23" i="2"/>
  <c r="AW23" i="2"/>
  <c r="AS23" i="2"/>
  <c r="AO23" i="2"/>
  <c r="AK23" i="2"/>
  <c r="AG23" i="2"/>
  <c r="AC23" i="2"/>
  <c r="Y23" i="2"/>
  <c r="U23" i="2"/>
  <c r="Q23" i="2"/>
  <c r="M23" i="2"/>
  <c r="I23" i="2"/>
  <c r="C23" i="2"/>
  <c r="B23" i="2"/>
  <c r="BA22" i="2"/>
  <c r="AW22" i="2"/>
  <c r="AS22" i="2"/>
  <c r="AO22" i="2"/>
  <c r="AK22" i="2"/>
  <c r="AG22" i="2"/>
  <c r="AC22" i="2"/>
  <c r="Y22" i="2"/>
  <c r="U22" i="2"/>
  <c r="Q22" i="2"/>
  <c r="M22" i="2"/>
  <c r="I22" i="2"/>
  <c r="C22" i="2"/>
  <c r="B22" i="2"/>
  <c r="BA21" i="2"/>
  <c r="AW21" i="2"/>
  <c r="AS21" i="2"/>
  <c r="AO21" i="2"/>
  <c r="AK21" i="2"/>
  <c r="AG21" i="2"/>
  <c r="AC21" i="2"/>
  <c r="Y21" i="2"/>
  <c r="U21" i="2"/>
  <c r="Q21" i="2"/>
  <c r="M21" i="2"/>
  <c r="I21" i="2"/>
  <c r="C21" i="2"/>
  <c r="B21" i="2"/>
  <c r="BA20" i="2"/>
  <c r="AW20" i="2"/>
  <c r="AS20" i="2"/>
  <c r="AO20" i="2"/>
  <c r="AK20" i="2"/>
  <c r="AG20" i="2"/>
  <c r="AC20" i="2"/>
  <c r="Y20" i="2"/>
  <c r="U20" i="2"/>
  <c r="Q20" i="2"/>
  <c r="M20" i="2"/>
  <c r="I20" i="2"/>
  <c r="C20" i="2"/>
  <c r="B20" i="2"/>
  <c r="BA19" i="2"/>
  <c r="AW19" i="2"/>
  <c r="AS19" i="2"/>
  <c r="AO19" i="2"/>
  <c r="AK19" i="2"/>
  <c r="AG19" i="2"/>
  <c r="AC19" i="2"/>
  <c r="Y19" i="2"/>
  <c r="U19" i="2"/>
  <c r="Q19" i="2"/>
  <c r="M19" i="2"/>
  <c r="I19" i="2"/>
  <c r="C19" i="2"/>
  <c r="B19" i="2"/>
  <c r="BA18" i="2"/>
  <c r="AW18" i="2"/>
  <c r="AS18" i="2"/>
  <c r="AO18" i="2"/>
  <c r="AK18" i="2"/>
  <c r="AG18" i="2"/>
  <c r="AC18" i="2"/>
  <c r="Y18" i="2"/>
  <c r="U18" i="2"/>
  <c r="Q18" i="2"/>
  <c r="M18" i="2"/>
  <c r="I18" i="2"/>
  <c r="C18" i="2"/>
  <c r="B18" i="2"/>
  <c r="BA17" i="2"/>
  <c r="AW17" i="2"/>
  <c r="AS17" i="2"/>
  <c r="AO17" i="2"/>
  <c r="AK17" i="2"/>
  <c r="AG17" i="2"/>
  <c r="AC17" i="2"/>
  <c r="Y17" i="2"/>
  <c r="U17" i="2"/>
  <c r="Q17" i="2"/>
  <c r="M17" i="2"/>
  <c r="I17" i="2"/>
  <c r="C17" i="2"/>
  <c r="B17" i="2"/>
  <c r="BA16" i="2"/>
  <c r="AW16" i="2"/>
  <c r="AS16" i="2"/>
  <c r="AO16" i="2"/>
  <c r="AK16" i="2"/>
  <c r="AG16" i="2"/>
  <c r="AC16" i="2"/>
  <c r="Y16" i="2"/>
  <c r="U16" i="2"/>
  <c r="Q16" i="2"/>
  <c r="M16" i="2"/>
  <c r="I16" i="2"/>
  <c r="C16" i="2"/>
  <c r="B16" i="2"/>
  <c r="BA15" i="2"/>
  <c r="AW15" i="2"/>
  <c r="AS15" i="2"/>
  <c r="AO15" i="2"/>
  <c r="AK15" i="2"/>
  <c r="AG15" i="2"/>
  <c r="AC15" i="2"/>
  <c r="Y15" i="2"/>
  <c r="U15" i="2"/>
  <c r="Q15" i="2"/>
  <c r="M15" i="2"/>
  <c r="I15" i="2"/>
  <c r="C15" i="2"/>
  <c r="B15" i="2"/>
  <c r="BA14" i="2"/>
  <c r="AW14" i="2"/>
  <c r="AS14" i="2"/>
  <c r="AO14" i="2"/>
  <c r="AK14" i="2"/>
  <c r="AG14" i="2"/>
  <c r="AC14" i="2"/>
  <c r="Y14" i="2"/>
  <c r="U14" i="2"/>
  <c r="Q14" i="2"/>
  <c r="M14" i="2"/>
  <c r="I14" i="2"/>
  <c r="C14" i="2"/>
  <c r="B14" i="2"/>
  <c r="BA13" i="2"/>
  <c r="AW13" i="2"/>
  <c r="AS13" i="2"/>
  <c r="AO13" i="2"/>
  <c r="AK13" i="2"/>
  <c r="AG13" i="2"/>
  <c r="AC13" i="2"/>
  <c r="Y13" i="2"/>
  <c r="U13" i="2"/>
  <c r="Q13" i="2"/>
  <c r="M13" i="2"/>
  <c r="I13" i="2"/>
  <c r="C13" i="2"/>
  <c r="B13" i="2"/>
  <c r="BA12" i="2"/>
  <c r="AW12" i="2"/>
  <c r="AS12" i="2"/>
  <c r="AO12" i="2"/>
  <c r="AK12" i="2"/>
  <c r="AG12" i="2"/>
  <c r="AC12" i="2"/>
  <c r="Y12" i="2"/>
  <c r="U12" i="2"/>
  <c r="Q12" i="2"/>
  <c r="M12" i="2"/>
  <c r="I12" i="2"/>
  <c r="C12" i="2"/>
  <c r="B12" i="2"/>
  <c r="BA11" i="2"/>
  <c r="AW11" i="2"/>
  <c r="AS11" i="2"/>
  <c r="AO11" i="2"/>
  <c r="AK11" i="2"/>
  <c r="AG11" i="2"/>
  <c r="AC11" i="2"/>
  <c r="Y11" i="2"/>
  <c r="U11" i="2"/>
  <c r="Q11" i="2"/>
  <c r="M11" i="2"/>
  <c r="I11" i="2"/>
  <c r="C11" i="2"/>
  <c r="B11" i="2"/>
  <c r="BA10" i="2"/>
  <c r="AW10" i="2"/>
  <c r="AS10" i="2"/>
  <c r="AO10" i="2"/>
  <c r="AK10" i="2"/>
  <c r="AG10" i="2"/>
  <c r="AC10" i="2"/>
  <c r="Y10" i="2"/>
  <c r="U10" i="2"/>
  <c r="Q10" i="2"/>
  <c r="M10" i="2"/>
  <c r="I10" i="2"/>
  <c r="C10" i="2"/>
  <c r="B10" i="2"/>
  <c r="BA9" i="2"/>
  <c r="AW9" i="2"/>
  <c r="AS9" i="2"/>
  <c r="AO9" i="2"/>
  <c r="AK9" i="2"/>
  <c r="AG9" i="2"/>
  <c r="AC9" i="2"/>
  <c r="Y9" i="2"/>
  <c r="U9" i="2"/>
  <c r="Q9" i="2"/>
  <c r="M9" i="2"/>
  <c r="I9" i="2"/>
  <c r="C9" i="2"/>
  <c r="B9" i="2"/>
  <c r="BA8" i="2"/>
  <c r="AW8" i="2"/>
  <c r="AS8" i="2"/>
  <c r="AO8" i="2"/>
  <c r="AK8" i="2"/>
  <c r="AG8" i="2"/>
  <c r="AC8" i="2"/>
  <c r="Y8" i="2"/>
  <c r="U8" i="2"/>
  <c r="Q8" i="2"/>
  <c r="M8" i="2"/>
  <c r="I8" i="2"/>
  <c r="C8" i="2"/>
  <c r="B8" i="2"/>
  <c r="BA7" i="2"/>
  <c r="AW7" i="2"/>
  <c r="AS7" i="2"/>
  <c r="AO7" i="2"/>
  <c r="AK7" i="2"/>
  <c r="AG7" i="2"/>
  <c r="AC7" i="2"/>
  <c r="Y7" i="2"/>
  <c r="U7" i="2"/>
  <c r="Q7" i="2"/>
  <c r="M7" i="2"/>
  <c r="I7" i="2"/>
  <c r="C7" i="2"/>
  <c r="B7" i="2"/>
  <c r="BA6" i="2"/>
  <c r="AW6" i="2"/>
  <c r="AS6" i="2"/>
  <c r="AO6" i="2"/>
  <c r="AK6" i="2"/>
  <c r="AG6" i="2"/>
  <c r="AC6" i="2"/>
  <c r="Y6" i="2"/>
  <c r="U6" i="2"/>
  <c r="Q6" i="2"/>
  <c r="M6" i="2"/>
  <c r="I6" i="2"/>
  <c r="C6" i="2"/>
  <c r="B6" i="2"/>
  <c r="BA5" i="2"/>
  <c r="AW5" i="2"/>
  <c r="AS5" i="2"/>
  <c r="AO5" i="2"/>
  <c r="AK5" i="2"/>
  <c r="AG5" i="2"/>
  <c r="AC5" i="2"/>
  <c r="Y5" i="2"/>
  <c r="U5" i="2"/>
  <c r="Q5" i="2"/>
  <c r="M5" i="2"/>
  <c r="I5" i="2"/>
  <c r="C5" i="2"/>
  <c r="B5" i="2"/>
  <c r="BA4" i="2"/>
  <c r="AW4" i="2"/>
  <c r="AS4" i="2"/>
  <c r="AO4" i="2"/>
  <c r="AK4" i="2"/>
  <c r="AG4" i="2"/>
  <c r="AC4" i="2"/>
  <c r="Y4" i="2"/>
  <c r="U4" i="2"/>
  <c r="Q4" i="2"/>
  <c r="M4" i="2"/>
  <c r="I4" i="2"/>
  <c r="C4" i="2"/>
  <c r="B4" i="2"/>
  <c r="BA3" i="2"/>
  <c r="AW3" i="2"/>
  <c r="AS3" i="2"/>
  <c r="AO3" i="2"/>
  <c r="AK3" i="2"/>
  <c r="AG3" i="2"/>
  <c r="AC3" i="2"/>
  <c r="Y3" i="2"/>
  <c r="U3" i="2"/>
  <c r="Q3" i="2"/>
  <c r="M3" i="2"/>
  <c r="I3" i="2"/>
  <c r="C3" i="2"/>
  <c r="B3" i="2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D16" i="2" l="1"/>
  <c r="E16" i="2" s="1"/>
  <c r="D20" i="2"/>
  <c r="E20" i="2" s="1"/>
  <c r="D8" i="2"/>
  <c r="E8" i="2" s="1"/>
  <c r="D24" i="2"/>
  <c r="E24" i="2" s="1"/>
  <c r="D4" i="2"/>
  <c r="E4" i="2" s="1"/>
  <c r="D12" i="2"/>
  <c r="E12" i="2" s="1"/>
  <c r="D28" i="2"/>
  <c r="E28" i="2" s="1"/>
  <c r="D18" i="2"/>
  <c r="E18" i="2" s="1"/>
  <c r="D26" i="2"/>
  <c r="E26" i="2" s="1"/>
  <c r="D10" i="2"/>
  <c r="E10" i="2" s="1"/>
  <c r="D22" i="2"/>
  <c r="E22" i="2" s="1"/>
  <c r="D32" i="2"/>
  <c r="E32" i="2" s="1"/>
  <c r="D3" i="2"/>
  <c r="E3" i="2" s="1"/>
  <c r="D7" i="2"/>
  <c r="E7" i="2" s="1"/>
  <c r="D11" i="2"/>
  <c r="E11" i="2" s="1"/>
  <c r="D15" i="2"/>
  <c r="E15" i="2" s="1"/>
  <c r="D19" i="2"/>
  <c r="E19" i="2" s="1"/>
  <c r="D23" i="2"/>
  <c r="E23" i="2" s="1"/>
  <c r="D27" i="2"/>
  <c r="E27" i="2" s="1"/>
  <c r="D31" i="2"/>
  <c r="E31" i="2" s="1"/>
  <c r="D14" i="2"/>
  <c r="E14" i="2" s="1"/>
  <c r="D6" i="2"/>
  <c r="E6" i="2" s="1"/>
  <c r="D30" i="2"/>
  <c r="E30" i="2" s="1"/>
  <c r="D5" i="2"/>
  <c r="E5" i="2" s="1"/>
  <c r="D9" i="2"/>
  <c r="E9" i="2" s="1"/>
  <c r="D13" i="2"/>
  <c r="E13" i="2" s="1"/>
  <c r="D17" i="2"/>
  <c r="E17" i="2" s="1"/>
  <c r="D21" i="2"/>
  <c r="E21" i="2" s="1"/>
  <c r="D25" i="2"/>
  <c r="E25" i="2" s="1"/>
  <c r="D29" i="2"/>
  <c r="E29" i="2" s="1"/>
  <c r="C33" i="2"/>
  <c r="D33" i="2" s="1"/>
  <c r="E33" i="2" s="1"/>
</calcChain>
</file>

<file path=xl/sharedStrings.xml><?xml version="1.0" encoding="utf-8"?>
<sst xmlns="http://schemas.openxmlformats.org/spreadsheetml/2006/main" count="357" uniqueCount="90">
  <si>
    <t>January</t>
  </si>
  <si>
    <t>February</t>
  </si>
  <si>
    <t xml:space="preserve"> March</t>
  </si>
  <si>
    <t xml:space="preserve"> 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</si>
  <si>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</si>
  <si>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</si>
  <si>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</si>
  <si>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</si>
  <si>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</si>
  <si>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</si>
  <si>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</si>
  <si>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</si>
  <si>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</t>
  </si>
  <si>
    <t>BERLIN</t>
  </si>
  <si>
    <t>BRANDON</t>
  </si>
  <si>
    <t>CAMPBLSPRT</t>
  </si>
  <si>
    <t>COLOMA</t>
  </si>
  <si>
    <t>ENDEAVOR</t>
  </si>
  <si>
    <t>GREENLAKE</t>
  </si>
  <si>
    <t>HANCOCK</t>
  </si>
  <si>
    <t>KINGSTON</t>
  </si>
  <si>
    <t>MARKESAN</t>
  </si>
  <si>
    <t>MENASHA</t>
  </si>
  <si>
    <t>MONTELLO</t>
  </si>
  <si>
    <t>NEENAH</t>
  </si>
  <si>
    <t>NESHKORO</t>
  </si>
  <si>
    <t>NFONDDULAC</t>
  </si>
  <si>
    <t>OAKFIELD</t>
  </si>
  <si>
    <t>OMRO</t>
  </si>
  <si>
    <t>OSHKOSH</t>
  </si>
  <si>
    <t>OXFORD</t>
  </si>
  <si>
    <t>PACKWAUKEE</t>
  </si>
  <si>
    <t>PINERIVER</t>
  </si>
  <si>
    <t>PLAINFIELD</t>
  </si>
  <si>
    <t>POYSIPPI</t>
  </si>
  <si>
    <t>PRINCETON</t>
  </si>
  <si>
    <t>REDGRANITE</t>
  </si>
  <si>
    <t>RIPON</t>
  </si>
  <si>
    <t>WAUTOMA</t>
  </si>
  <si>
    <t>WESTFIELD</t>
  </si>
  <si>
    <t>WILDROSE</t>
  </si>
  <si>
    <t>WINNECONNE</t>
  </si>
  <si>
    <t>WINNEFOX</t>
  </si>
  <si>
    <t>TOTAL</t>
  </si>
  <si>
    <t>High Circ</t>
  </si>
  <si>
    <t>Low Circ</t>
  </si>
  <si>
    <t>Circulation Comparison</t>
  </si>
  <si>
    <t xml:space="preserve"> </t>
  </si>
  <si>
    <t>2015 Jan-Dec</t>
  </si>
  <si>
    <t>2014     Jan-Dec</t>
  </si>
  <si>
    <t>Difference</t>
  </si>
  <si>
    <t>%Diff</t>
  </si>
  <si>
    <t>Jan, 2015</t>
  </si>
  <si>
    <t>Jan, 2014</t>
  </si>
  <si>
    <t>Feb, 2015</t>
  </si>
  <si>
    <t>Feb, 2014</t>
  </si>
  <si>
    <t>Mar, 2015</t>
  </si>
  <si>
    <t>Mar, 2014</t>
  </si>
  <si>
    <t>Apr, 2015</t>
  </si>
  <si>
    <t>Apr, 2014</t>
  </si>
  <si>
    <t>May, 2015</t>
  </si>
  <si>
    <t>May, 2014</t>
  </si>
  <si>
    <t>Jun, 2015</t>
  </si>
  <si>
    <t>Jun, 2014</t>
  </si>
  <si>
    <t>Jul, 2015</t>
  </si>
  <si>
    <t>Jul, 2014</t>
  </si>
  <si>
    <t>Aug, 2015</t>
  </si>
  <si>
    <t>Aug, 2014</t>
  </si>
  <si>
    <t>Sep, 2015</t>
  </si>
  <si>
    <t>Sep, 2014</t>
  </si>
  <si>
    <t>Oct, 2015</t>
  </si>
  <si>
    <t>Oct, 2014</t>
  </si>
  <si>
    <t>Nov, 2015</t>
  </si>
  <si>
    <t>Nov, 2014</t>
  </si>
  <si>
    <t>Dec, 2015</t>
  </si>
  <si>
    <t>Dec, 2014</t>
  </si>
  <si>
    <t xml:space="preserve">WINNEFOX        </t>
  </si>
  <si>
    <t>Jan, 2016</t>
  </si>
  <si>
    <t>Feb, 2016</t>
  </si>
  <si>
    <t>Mar, 2016</t>
  </si>
  <si>
    <t>Apr, 2016</t>
  </si>
  <si>
    <t>May, 2016</t>
  </si>
  <si>
    <t>Jun, 2016</t>
  </si>
  <si>
    <t>Jul, 2016</t>
  </si>
  <si>
    <t>Aug, 2016</t>
  </si>
  <si>
    <t>Sep, 2016</t>
  </si>
  <si>
    <t>Oct, 2016</t>
  </si>
  <si>
    <t>Nov, 2016</t>
  </si>
  <si>
    <t>Dec, 2016</t>
  </si>
  <si>
    <t>2016 Jan-Dec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</si>
</sst>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1" xfId="0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4" xfId="0" applyFont="1" applyFill="1" applyBorder="1"/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164" fontId="4" fillId="0" borderId="0" xfId="0" applyNumberFormat="1" applyFont="1" applyFill="1"/>
    <xf numFmtId="0" fontId="4" fillId="0" borderId="5" xfId="0" applyFont="1" applyFill="1" applyBorder="1"/>
    <xf numFmtId="0" fontId="3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" xfId="0" applyFont="1" applyFill="1" applyBorder="1"/>
    <xf numFmtId="0" fontId="4" fillId="0" borderId="7" xfId="0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164" fontId="4" fillId="0" borderId="7" xfId="0" applyNumberFormat="1" applyFont="1" applyFill="1" applyBorder="1"/>
    <xf numFmtId="0" fontId="4" fillId="0" borderId="8" xfId="0" applyFont="1" applyFill="1" applyBorder="1"/>
    <xf numFmtId="0" fontId="4" fillId="0" borderId="0" xfId="0" applyFont="1" applyFill="1"/>
    <xf numFmtId="164" fontId="4" fillId="0" borderId="0" xfId="1" applyNumberFormat="1" applyFont="1" applyFill="1"/>
    <xf numFmtId="0" fontId="4" fillId="0" borderId="9" xfId="0" applyFont="1" applyFill="1" applyBorder="1"/>
    <xf numFmtId="164" fontId="4" fillId="3" borderId="0" xfId="1" applyNumberFormat="1" applyFont="1" applyFill="1"/>
    <xf numFmtId="0" fontId="4" fillId="2" borderId="9" xfId="0" applyFont="1" applyFill="1" applyBorder="1"/>
    <xf numFmtId="164" fontId="4" fillId="2" borderId="0" xfId="1" applyNumberFormat="1" applyFont="1" applyFill="1"/>
    <xf numFmtId="0" fontId="2" fillId="0" borderId="0" xfId="0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0" fontId="4" fillId="0" borderId="9" xfId="0" applyFont="1" applyBorder="1"/>
    <xf numFmtId="0" fontId="4" fillId="0" borderId="0" xfId="0" applyFont="1"/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164" fontId="2" fillId="0" borderId="0" xfId="1" applyNumberFormat="1" applyFont="1"/>
    <xf numFmtId="164" fontId="4" fillId="0" borderId="0" xfId="1" applyNumberFormat="1" applyFont="1"/>
    <xf numFmtId="164" fontId="4" fillId="0" borderId="0" xfId="1" applyNumberFormat="1" applyFont="1" applyFill="1" applyBorder="1"/>
    <xf numFmtId="164" fontId="4" fillId="0" borderId="0" xfId="1" applyNumberFormat="1" applyFont="1" applyBorder="1"/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164" fontId="2" fillId="0" borderId="10" xfId="1" applyNumberFormat="1" applyFont="1" applyFill="1" applyBorder="1"/>
    <xf numFmtId="164" fontId="2" fillId="0" borderId="11" xfId="1" applyNumberFormat="1" applyFont="1" applyFill="1" applyBorder="1"/>
    <xf numFmtId="0" fontId="2" fillId="0" borderId="13" xfId="0" applyFont="1" applyBorder="1"/>
    <xf numFmtId="0" fontId="2" fillId="0" borderId="10" xfId="0" applyFont="1" applyBorder="1"/>
    <xf numFmtId="0" fontId="2" fillId="0" borderId="14" xfId="0" applyFont="1" applyBorder="1"/>
    <xf numFmtId="0" fontId="2" fillId="0" borderId="10" xfId="0" applyFont="1" applyFill="1" applyBorder="1"/>
    <xf numFmtId="0" fontId="2" fillId="0" borderId="14" xfId="0" applyFont="1" applyFill="1" applyBorder="1"/>
    <xf numFmtId="0" fontId="2" fillId="0" borderId="12" xfId="0" applyFont="1" applyBorder="1"/>
    <xf numFmtId="164" fontId="2" fillId="0" borderId="14" xfId="1" applyNumberFormat="1" applyFont="1" applyBorder="1"/>
    <xf numFmtId="0" fontId="4" fillId="0" borderId="5" xfId="0" applyFont="1" applyBorder="1"/>
    <xf numFmtId="0" fontId="2" fillId="0" borderId="11" xfId="0" applyFont="1" applyFill="1" applyBorder="1"/>
    <xf numFmtId="17" fontId="2" fillId="0" borderId="10" xfId="0" applyNumberFormat="1" applyFont="1" applyFill="1" applyBorder="1"/>
    <xf numFmtId="164" fontId="2" fillId="0" borderId="10" xfId="1" applyNumberFormat="1" applyFont="1" applyBorder="1"/>
    <xf numFmtId="164" fontId="4" fillId="0" borderId="15" xfId="1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13" xfId="0" applyNumberFormat="1" applyFont="1" applyBorder="1"/>
    <xf numFmtId="9" fontId="4" fillId="0" borderId="4" xfId="2" applyFont="1" applyFill="1" applyBorder="1"/>
    <xf numFmtId="164" fontId="4" fillId="0" borderId="0" xfId="1" applyNumberFormat="1" applyFont="1" applyBorder="1" applyAlignment="1">
      <alignment vertical="center"/>
    </xf>
    <xf numFmtId="164" fontId="4" fillId="0" borderId="16" xfId="1" applyNumberFormat="1" applyFont="1" applyBorder="1" applyAlignment="1">
      <alignment vertical="center"/>
    </xf>
    <xf numFmtId="164" fontId="4" fillId="0" borderId="14" xfId="1" applyNumberFormat="1" applyFont="1" applyBorder="1"/>
    <xf numFmtId="0" fontId="4" fillId="0" borderId="16" xfId="0" applyFont="1" applyBorder="1" applyAlignment="1">
      <alignment vertical="center"/>
    </xf>
    <xf numFmtId="0" fontId="4" fillId="0" borderId="14" xfId="0" applyFont="1" applyBorder="1"/>
    <xf numFmtId="164" fontId="4" fillId="0" borderId="4" xfId="0" applyNumberFormat="1" applyFont="1" applyBorder="1"/>
    <xf numFmtId="0" fontId="4" fillId="0" borderId="0" xfId="0" applyFont="1" applyBorder="1"/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0" xfId="0" applyFont="1" applyFill="1"/>
    <xf numFmtId="164" fontId="4" fillId="0" borderId="17" xfId="1" applyNumberFormat="1" applyFont="1" applyBorder="1" applyAlignment="1">
      <alignment vertical="center"/>
    </xf>
    <xf numFmtId="9" fontId="4" fillId="0" borderId="3" xfId="2" applyFont="1" applyFill="1" applyBorder="1"/>
    <xf numFmtId="164" fontId="4" fillId="0" borderId="2" xfId="1" applyNumberFormat="1" applyFont="1" applyBorder="1"/>
    <xf numFmtId="164" fontId="4" fillId="0" borderId="1" xfId="0" applyNumberFormat="1" applyFont="1" applyBorder="1"/>
    <xf numFmtId="0" fontId="4" fillId="0" borderId="17" xfId="0" applyFont="1" applyBorder="1" applyAlignment="1">
      <alignment vertical="center"/>
    </xf>
    <xf numFmtId="0" fontId="4" fillId="0" borderId="2" xfId="0" applyFont="1" applyBorder="1"/>
    <xf numFmtId="0" fontId="4" fillId="0" borderId="17" xfId="0" applyFont="1" applyBorder="1"/>
    <xf numFmtId="0" fontId="3" fillId="0" borderId="1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64" fontId="4" fillId="0" borderId="2" xfId="1" applyNumberFormat="1" applyFont="1" applyBorder="1" applyAlignment="1">
      <alignment vertical="center"/>
    </xf>
    <xf numFmtId="0" fontId="5" fillId="0" borderId="0" xfId="0" applyFont="1"/>
    <xf numFmtId="0" fontId="2" fillId="0" borderId="0" xfId="0" applyFont="1"/>
    <xf numFmtId="0" fontId="2" fillId="0" borderId="10" xfId="0" applyFont="1" applyBorder="1" applyAlignment="1"/>
    <xf numFmtId="164" fontId="2" fillId="0" borderId="10" xfId="0" applyNumberFormat="1" applyFont="1" applyBorder="1" applyAlignment="1"/>
    <xf numFmtId="164" fontId="2" fillId="0" borderId="12" xfId="0" applyNumberFormat="1" applyFont="1" applyBorder="1"/>
    <xf numFmtId="9" fontId="4" fillId="0" borderId="18" xfId="2" applyFont="1" applyFill="1" applyBorder="1"/>
    <xf numFmtId="164" fontId="2" fillId="0" borderId="11" xfId="1" applyNumberFormat="1" applyFont="1" applyBorder="1"/>
    <xf numFmtId="164" fontId="2" fillId="0" borderId="17" xfId="1" applyNumberFormat="1" applyFont="1" applyBorder="1" applyAlignment="1"/>
    <xf numFmtId="164" fontId="2" fillId="0" borderId="2" xfId="1" applyNumberFormat="1" applyFont="1" applyBorder="1"/>
    <xf numFmtId="164" fontId="2" fillId="0" borderId="1" xfId="0" applyNumberFormat="1" applyFont="1" applyBorder="1"/>
    <xf numFmtId="0" fontId="2" fillId="0" borderId="5" xfId="0" applyFont="1" applyBorder="1"/>
    <xf numFmtId="0" fontId="2" fillId="0" borderId="17" xfId="0" applyFont="1" applyBorder="1"/>
    <xf numFmtId="164" fontId="2" fillId="0" borderId="2" xfId="0" applyNumberFormat="1" applyFont="1" applyFill="1" applyBorder="1"/>
    <xf numFmtId="164" fontId="2" fillId="0" borderId="1" xfId="1" applyNumberFormat="1" applyFont="1" applyBorder="1"/>
    <xf numFmtId="0" fontId="6" fillId="0" borderId="17" xfId="0" applyFont="1" applyBorder="1" applyAlignment="1"/>
    <xf numFmtId="164" fontId="4" fillId="0" borderId="0" xfId="0" applyNumberFormat="1" applyFont="1"/>
    <xf numFmtId="164" fontId="5" fillId="0" borderId="0" xfId="0" applyNumberFormat="1" applyFont="1" applyFill="1"/>
    <xf numFmtId="164" fontId="5" fillId="0" borderId="7" xfId="0" applyNumberFormat="1" applyFont="1" applyFill="1" applyBorder="1"/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2" fillId="0" borderId="11" xfId="0" applyFont="1" applyBorder="1" applyAlignment="1"/>
    <xf numFmtId="0" fontId="0" fillId="0" borderId="15" xfId="0" applyBorder="1" applyAlignment="1">
      <alignment vertical="center"/>
    </xf>
    <xf numFmtId="0" fontId="2" fillId="0" borderId="11" xfId="0" applyFont="1" applyBorder="1"/>
    <xf numFmtId="164" fontId="4" fillId="0" borderId="14" xfId="1" applyNumberFormat="1" applyFont="1" applyBorder="1" applyAlignment="1">
      <alignment vertical="center"/>
    </xf>
    <xf numFmtId="164" fontId="2" fillId="0" borderId="2" xfId="1" applyNumberFormat="1" applyFont="1" applyBorder="1" applyAlignment="1"/>
    <xf numFmtId="164" fontId="2" fillId="0" borderId="10" xfId="1" applyNumberFormat="1" applyFont="1" applyBorder="1" applyAlignment="1"/>
    <xf numFmtId="0" fontId="2" fillId="0" borderId="2" xfId="0" applyFont="1" applyBorder="1"/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" fontId="2" fillId="0" borderId="11" xfId="0" applyNumberFormat="1" applyFont="1" applyFill="1" applyBorder="1"/>
    <xf numFmtId="164" fontId="4" fillId="0" borderId="0" xfId="0" applyNumberFormat="1" applyFont="1" applyBorder="1"/>
    <xf numFmtId="164" fontId="4" fillId="0" borderId="12" xfId="0" applyNumberFormat="1" applyFont="1" applyBorder="1"/>
    <xf numFmtId="9" fontId="4" fillId="0" borderId="5" xfId="2" applyFont="1" applyFill="1" applyBorder="1"/>
    <xf numFmtId="164" fontId="4" fillId="0" borderId="14" xfId="0" applyNumberFormat="1" applyFont="1" applyBorder="1"/>
    <xf numFmtId="9" fontId="4" fillId="0" borderId="19" xfId="2" applyFont="1" applyFill="1" applyBorder="1"/>
    <xf numFmtId="164" fontId="4" fillId="0" borderId="11" xfId="0" applyNumberFormat="1" applyFont="1" applyBorder="1"/>
    <xf numFmtId="0" fontId="0" fillId="0" borderId="16" xfId="0" applyBorder="1" applyAlignment="1">
      <alignment vertical="center"/>
    </xf>
    <xf numFmtId="164" fontId="2" fillId="0" borderId="11" xfId="1" applyNumberFormat="1" applyFont="1" applyBorder="1" applyAlignment="1"/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4" xfId="0" applyFont="1" applyBorder="1"/>
    <xf numFmtId="164" fontId="2" fillId="0" borderId="11" xfId="1" applyNumberFormat="1" applyFont="1" applyFill="1" applyBorder="1" applyAlignment="1">
      <alignment horizontal="center" wrapText="1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2" borderId="7" xfId="0" applyFill="1" applyBorder="1" applyAlignment="1">
      <alignment vertical="center"/>
    </xf>
    <xf numFmtId="0" fontId="0" fillId="3" borderId="7" xfId="0" applyFill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3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7"/>
  <sheetViews>
    <sheetView tabSelected="1" workbookViewId="0">
      <pane xSplit="1" topLeftCell="B1" activePane="topRight" state="frozen"/>
      <selection pane="topRight" activeCell="E22" sqref="E22"/>
    </sheetView>
  </sheetViews>
  <sheetFormatPr defaultRowHeight="12.75" x14ac:dyDescent="0.2"/>
  <cols>
    <col min="1" max="1" width="15.42578125" style="32" bestFit="1" customWidth="1"/>
    <col min="2" max="4" width="10.28515625" style="32" bestFit="1" customWidth="1"/>
    <col min="5" max="5" width="6.140625" style="23" customWidth="1"/>
    <col min="6" max="6" width="4.42578125" style="32" customWidth="1"/>
    <col min="7" max="8" width="10.5703125" style="37" bestFit="1" customWidth="1"/>
    <col min="9" max="9" width="10.28515625" style="32" bestFit="1" customWidth="1"/>
    <col min="10" max="10" width="4.42578125" style="32" customWidth="1"/>
    <col min="11" max="11" width="11.28515625" style="32" bestFit="1" customWidth="1"/>
    <col min="12" max="12" width="9.5703125" style="32" bestFit="1" customWidth="1"/>
    <col min="13" max="13" width="10.28515625" style="32" bestFit="1" customWidth="1"/>
    <col min="14" max="14" width="4.42578125" style="32" customWidth="1"/>
    <col min="15" max="15" width="11.28515625" style="32" bestFit="1" customWidth="1"/>
    <col min="16" max="16" width="9.5703125" style="32" bestFit="1" customWidth="1"/>
    <col min="17" max="17" width="10.28515625" style="32" bestFit="1" customWidth="1"/>
    <col min="18" max="18" width="4.42578125" style="32" customWidth="1"/>
    <col min="19" max="19" width="11.28515625" style="32" bestFit="1" customWidth="1"/>
    <col min="20" max="20" width="9.28515625" style="32" bestFit="1" customWidth="1"/>
    <col min="21" max="21" width="10.28515625" style="32" bestFit="1" customWidth="1"/>
    <col min="22" max="22" width="4.42578125" style="32" customWidth="1"/>
    <col min="23" max="23" width="9.85546875" style="32" bestFit="1" customWidth="1"/>
    <col min="24" max="24" width="11" style="37" customWidth="1"/>
    <col min="25" max="25" width="10.28515625" style="32" bestFit="1" customWidth="1"/>
    <col min="26" max="26" width="4.42578125" style="32" customWidth="1"/>
    <col min="27" max="27" width="9.42578125" style="32" bestFit="1" customWidth="1"/>
    <col min="28" max="28" width="10.5703125" style="32" bestFit="1" customWidth="1"/>
    <col min="29" max="29" width="10.28515625" style="32" bestFit="1" customWidth="1"/>
    <col min="30" max="30" width="4.42578125" style="32" customWidth="1"/>
    <col min="31" max="31" width="8.85546875" style="24" bestFit="1" customWidth="1"/>
    <col min="32" max="32" width="10" style="37" bestFit="1" customWidth="1"/>
    <col min="33" max="33" width="10.28515625" style="32" bestFit="1" customWidth="1"/>
    <col min="34" max="34" width="4.42578125" style="32" customWidth="1"/>
    <col min="35" max="35" width="9.7109375" style="24" bestFit="1" customWidth="1"/>
    <col min="36" max="36" width="10.85546875" style="37" customWidth="1"/>
    <col min="37" max="37" width="10.28515625" style="32" bestFit="1" customWidth="1"/>
    <col min="38" max="38" width="4.42578125" style="32" customWidth="1"/>
    <col min="39" max="39" width="9.7109375" style="38" bestFit="1" customWidth="1"/>
    <col min="40" max="40" width="10.85546875" style="39" bestFit="1" customWidth="1"/>
    <col min="41" max="41" width="10.28515625" style="32" bestFit="1" customWidth="1"/>
    <col min="42" max="42" width="4.42578125" style="32" customWidth="1"/>
    <col min="43" max="43" width="9.140625" style="38" bestFit="1" customWidth="1"/>
    <col min="44" max="44" width="10.28515625" style="39" bestFit="1" customWidth="1"/>
    <col min="45" max="45" width="10.28515625" style="32" bestFit="1" customWidth="1"/>
    <col min="46" max="46" width="4.42578125" style="32" customWidth="1"/>
    <col min="47" max="47" width="9.5703125" style="32" bestFit="1" customWidth="1"/>
    <col min="48" max="48" width="10.7109375" style="32" bestFit="1" customWidth="1"/>
    <col min="49" max="49" width="10.28515625" style="32" bestFit="1" customWidth="1"/>
    <col min="50" max="50" width="4.42578125" style="32" customWidth="1"/>
    <col min="51" max="52" width="10.7109375" style="37" bestFit="1" customWidth="1"/>
    <col min="53" max="53" width="10.28515625" style="32" bestFit="1" customWidth="1"/>
    <col min="54" max="54" width="4.42578125" style="32" customWidth="1"/>
    <col min="55" max="55" width="15.42578125" style="32" bestFit="1" customWidth="1"/>
    <col min="56" max="16384" width="9.140625" style="32"/>
  </cols>
  <sheetData>
    <row r="1" spans="1:60" ht="30.75" customHeight="1" x14ac:dyDescent="0.2">
      <c r="A1" s="35" t="s">
        <v>46</v>
      </c>
      <c r="D1" s="32" t="s">
        <v>47</v>
      </c>
      <c r="G1" s="36"/>
      <c r="AV1" s="35" t="s">
        <v>47</v>
      </c>
    </row>
    <row r="2" spans="1:60" ht="33" customHeight="1" x14ac:dyDescent="0.2">
      <c r="B2" s="40" t="s">
        <v>89</v>
      </c>
      <c r="C2" s="122" t="s">
        <v>48</v>
      </c>
      <c r="D2" s="42" t="s">
        <v>50</v>
      </c>
      <c r="E2" s="43" t="s">
        <v>51</v>
      </c>
      <c r="G2" s="44" t="s">
        <v>77</v>
      </c>
      <c r="H2" s="45" t="s">
        <v>52</v>
      </c>
      <c r="I2" s="46" t="s">
        <v>50</v>
      </c>
      <c r="K2" s="47" t="s">
        <v>78</v>
      </c>
      <c r="L2" s="103" t="s">
        <v>54</v>
      </c>
      <c r="M2" s="46" t="s">
        <v>50</v>
      </c>
      <c r="O2" s="49" t="s">
        <v>79</v>
      </c>
      <c r="P2" s="54" t="s">
        <v>56</v>
      </c>
      <c r="Q2" s="46" t="s">
        <v>50</v>
      </c>
      <c r="S2" s="47" t="s">
        <v>80</v>
      </c>
      <c r="T2" s="103" t="s">
        <v>58</v>
      </c>
      <c r="U2" s="51" t="s">
        <v>50</v>
      </c>
      <c r="W2" s="49" t="s">
        <v>81</v>
      </c>
      <c r="X2" s="54" t="s">
        <v>60</v>
      </c>
      <c r="Y2" s="46" t="s">
        <v>50</v>
      </c>
      <c r="Z2" s="53"/>
      <c r="AA2" s="54" t="s">
        <v>82</v>
      </c>
      <c r="AB2" s="54" t="s">
        <v>62</v>
      </c>
      <c r="AC2" s="46" t="s">
        <v>50</v>
      </c>
      <c r="AE2" s="49" t="s">
        <v>83</v>
      </c>
      <c r="AF2" s="54" t="s">
        <v>64</v>
      </c>
      <c r="AG2" s="46" t="s">
        <v>50</v>
      </c>
      <c r="AI2" s="49" t="s">
        <v>84</v>
      </c>
      <c r="AJ2" s="54" t="s">
        <v>66</v>
      </c>
      <c r="AK2" s="51" t="s">
        <v>50</v>
      </c>
      <c r="AM2" s="49" t="s">
        <v>85</v>
      </c>
      <c r="AN2" s="54" t="s">
        <v>68</v>
      </c>
      <c r="AO2" s="46" t="s">
        <v>50</v>
      </c>
      <c r="AQ2" s="55" t="s">
        <v>86</v>
      </c>
      <c r="AR2" s="110" t="s">
        <v>70</v>
      </c>
      <c r="AS2" s="46" t="s">
        <v>50</v>
      </c>
      <c r="AU2" s="55" t="s">
        <v>87</v>
      </c>
      <c r="AV2" s="110" t="s">
        <v>72</v>
      </c>
      <c r="AW2" s="46" t="s">
        <v>50</v>
      </c>
      <c r="AY2" s="56" t="s">
        <v>88</v>
      </c>
      <c r="AZ2" s="87" t="s">
        <v>74</v>
      </c>
      <c r="BA2" s="46" t="s">
        <v>50</v>
      </c>
    </row>
    <row r="3" spans="1:60" ht="15" x14ac:dyDescent="0.2">
      <c r="A3" s="23" t="s">
        <v>13</v>
      </c>
      <c r="B3" s="57">
        <f>G3+K3+O3+S3+W3+AA3+AE3+AI3+AM3+AQ3+AU3+AY3</f>
        <v>97611</v>
      </c>
      <c r="C3" s="61">
        <f>H3+L3+P3+T3+X3+AB3+AF3+AJ3+AN3+AR3+AV3+AZ3</f>
        <v>100507</v>
      </c>
      <c r="D3" s="114">
        <f>B3-C3</f>
        <v>-2896</v>
      </c>
      <c r="E3" s="115">
        <f>D3/C3</f>
        <v>-2.8813913458764065E-2</v>
      </c>
      <c r="G3" s="102">
        <v>7646</v>
      </c>
      <c r="H3" s="61">
        <v>9378</v>
      </c>
      <c r="I3" s="59">
        <f>G3-H3</f>
        <v>-1732</v>
      </c>
      <c r="K3" s="117">
        <v>8100</v>
      </c>
      <c r="L3" s="104">
        <v>8154</v>
      </c>
      <c r="M3" s="59">
        <f>K3-L3</f>
        <v>-54</v>
      </c>
      <c r="N3" s="53"/>
      <c r="O3" s="61">
        <v>8101</v>
      </c>
      <c r="P3" s="61">
        <v>9158</v>
      </c>
      <c r="Q3" s="59">
        <f>O3-P3</f>
        <v>-1057</v>
      </c>
      <c r="S3" s="117">
        <v>7917</v>
      </c>
      <c r="T3" s="68">
        <v>7904</v>
      </c>
      <c r="U3" s="59">
        <f>S3-T3</f>
        <v>13</v>
      </c>
      <c r="V3" s="53"/>
      <c r="W3" s="99">
        <v>7230</v>
      </c>
      <c r="X3" s="7">
        <v>7310</v>
      </c>
      <c r="Y3" s="59">
        <f>W3-X3</f>
        <v>-80</v>
      </c>
      <c r="Z3" s="53"/>
      <c r="AA3" s="99">
        <v>9154</v>
      </c>
      <c r="AB3" s="67">
        <v>9759</v>
      </c>
      <c r="AC3" s="59">
        <f>AA3-AB3</f>
        <v>-605</v>
      </c>
      <c r="AD3" s="53"/>
      <c r="AE3" s="99">
        <v>8725</v>
      </c>
      <c r="AF3" s="7">
        <v>9245</v>
      </c>
      <c r="AG3" s="59">
        <f>AE3-AF3</f>
        <v>-520</v>
      </c>
      <c r="AH3" s="53"/>
      <c r="AI3" s="99">
        <v>9044</v>
      </c>
      <c r="AJ3" s="67">
        <v>8811</v>
      </c>
      <c r="AK3" s="66">
        <f>AI3-AJ3</f>
        <v>233</v>
      </c>
      <c r="AL3" s="53"/>
      <c r="AM3" s="99">
        <v>8418</v>
      </c>
      <c r="AN3" s="5">
        <v>7637</v>
      </c>
      <c r="AO3" s="59">
        <f>AM3-AN3</f>
        <v>781</v>
      </c>
      <c r="AP3" s="53"/>
      <c r="AQ3" s="99">
        <v>8211</v>
      </c>
      <c r="AR3" s="5">
        <v>8226</v>
      </c>
      <c r="AS3" s="59">
        <f>AQ3-AR3</f>
        <v>-15</v>
      </c>
      <c r="AT3" s="53"/>
      <c r="AU3" s="99">
        <v>7968</v>
      </c>
      <c r="AV3" s="5">
        <v>7606</v>
      </c>
      <c r="AW3" s="59">
        <f>AU3-AV3</f>
        <v>362</v>
      </c>
      <c r="AX3" s="53"/>
      <c r="AY3" s="99">
        <v>7097</v>
      </c>
      <c r="AZ3" s="5">
        <v>7319</v>
      </c>
      <c r="BA3" s="59">
        <f>AY3-AZ3</f>
        <v>-222</v>
      </c>
      <c r="BC3" s="99"/>
      <c r="BE3" s="99"/>
      <c r="BF3" s="7"/>
      <c r="BG3" s="7"/>
      <c r="BH3" s="7"/>
    </row>
    <row r="4" spans="1:60" ht="15" x14ac:dyDescent="0.2">
      <c r="A4" s="23" t="s">
        <v>14</v>
      </c>
      <c r="B4" s="57">
        <f t="shared" ref="B4:B32" si="0">G4+K4+O4+S4+W4+AA4+AE4+AI4+AM4+AQ4+AU4+AY4</f>
        <v>14090</v>
      </c>
      <c r="C4" s="61">
        <f>H4+L4+P4+T4+X4+AB4+AF4+AJ4+AN4+AR4+AV4+AZ4</f>
        <v>15634</v>
      </c>
      <c r="D4" s="111">
        <f t="shared" ref="D4:D33" si="1">B4-C4</f>
        <v>-1544</v>
      </c>
      <c r="E4" s="113">
        <f>D4/C4</f>
        <v>-9.8759114749904051E-2</v>
      </c>
      <c r="G4" s="102">
        <v>1099</v>
      </c>
      <c r="H4" s="61">
        <v>1499</v>
      </c>
      <c r="I4" s="66">
        <f>G4-H4</f>
        <v>-400</v>
      </c>
      <c r="K4" s="102">
        <v>1501</v>
      </c>
      <c r="L4" s="61">
        <v>1066</v>
      </c>
      <c r="M4" s="66">
        <f>K4-L4</f>
        <v>435</v>
      </c>
      <c r="N4" s="53"/>
      <c r="O4" s="61">
        <v>1254</v>
      </c>
      <c r="P4" s="61">
        <v>1508</v>
      </c>
      <c r="Q4" s="66">
        <f>O4-P4</f>
        <v>-254</v>
      </c>
      <c r="S4" s="102">
        <v>1144</v>
      </c>
      <c r="T4" s="15">
        <v>1196</v>
      </c>
      <c r="U4" s="66">
        <f>S4-T4</f>
        <v>-52</v>
      </c>
      <c r="V4" s="53"/>
      <c r="W4" s="99">
        <v>1014</v>
      </c>
      <c r="X4" s="7">
        <v>979</v>
      </c>
      <c r="Y4" s="66">
        <f>W4-X4</f>
        <v>35</v>
      </c>
      <c r="Z4" s="53"/>
      <c r="AA4" s="99">
        <v>1507</v>
      </c>
      <c r="AB4" s="67">
        <v>1634</v>
      </c>
      <c r="AC4" s="66">
        <f>AA4-AB4</f>
        <v>-127</v>
      </c>
      <c r="AD4" s="53"/>
      <c r="AE4" s="99">
        <v>1345</v>
      </c>
      <c r="AF4" s="7">
        <v>1569</v>
      </c>
      <c r="AG4" s="66">
        <f>AE4-AF4</f>
        <v>-224</v>
      </c>
      <c r="AH4" s="53"/>
      <c r="AI4" s="99">
        <v>1361</v>
      </c>
      <c r="AJ4" s="67">
        <v>1097</v>
      </c>
      <c r="AK4" s="66">
        <f>AI4-AJ4</f>
        <v>264</v>
      </c>
      <c r="AL4" s="53"/>
      <c r="AM4" s="99">
        <v>1059</v>
      </c>
      <c r="AN4" s="5">
        <v>1194</v>
      </c>
      <c r="AO4" s="66">
        <f>AM4-AN4</f>
        <v>-135</v>
      </c>
      <c r="AP4" s="53"/>
      <c r="AQ4" s="99">
        <v>920</v>
      </c>
      <c r="AR4" s="5">
        <v>1321</v>
      </c>
      <c r="AS4" s="66">
        <f>AQ4-AR4</f>
        <v>-401</v>
      </c>
      <c r="AT4" s="53"/>
      <c r="AU4" s="99">
        <v>901</v>
      </c>
      <c r="AV4" s="5">
        <v>1348</v>
      </c>
      <c r="AW4" s="66">
        <f>AU4-AV4</f>
        <v>-447</v>
      </c>
      <c r="AX4" s="53"/>
      <c r="AY4" s="99">
        <v>985</v>
      </c>
      <c r="AZ4" s="5">
        <v>1223</v>
      </c>
      <c r="BA4" s="66">
        <f>AY4-AZ4</f>
        <v>-238</v>
      </c>
      <c r="BC4" s="99"/>
      <c r="BE4" s="99"/>
      <c r="BF4" s="7"/>
      <c r="BG4" s="7"/>
      <c r="BH4" s="7"/>
    </row>
    <row r="5" spans="1:60" ht="15" x14ac:dyDescent="0.2">
      <c r="A5" s="23" t="s">
        <v>15</v>
      </c>
      <c r="B5" s="57">
        <f t="shared" si="0"/>
        <v>56718</v>
      </c>
      <c r="C5" s="61">
        <f>H5+L5+P5+T5+X5+AB5+AF5+AJ5+AN5+AR5+AV5+AZ5</f>
        <v>58568</v>
      </c>
      <c r="D5" s="111">
        <f t="shared" si="1"/>
        <v>-1850</v>
      </c>
      <c r="E5" s="113">
        <f t="shared" ref="E5:E33" si="2">D5/C5</f>
        <v>-3.1587214861357737E-2</v>
      </c>
      <c r="G5" s="102">
        <v>4445</v>
      </c>
      <c r="H5" s="61">
        <v>4517</v>
      </c>
      <c r="I5" s="66">
        <f t="shared" ref="I5:I33" si="3">G5-H5</f>
        <v>-72</v>
      </c>
      <c r="K5" s="102">
        <v>4573</v>
      </c>
      <c r="L5" s="61">
        <v>4405</v>
      </c>
      <c r="M5" s="66">
        <f t="shared" ref="M5:M33" si="4">K5-L5</f>
        <v>168</v>
      </c>
      <c r="N5" s="53"/>
      <c r="O5" s="61">
        <v>4627</v>
      </c>
      <c r="P5" s="61">
        <v>4938</v>
      </c>
      <c r="Q5" s="66">
        <f>O5-P5</f>
        <v>-311</v>
      </c>
      <c r="S5" s="102">
        <v>4574</v>
      </c>
      <c r="T5" s="15">
        <v>4473</v>
      </c>
      <c r="U5" s="66">
        <f t="shared" ref="U5:U32" si="5">S5-T5</f>
        <v>101</v>
      </c>
      <c r="V5" s="53"/>
      <c r="W5" s="99">
        <v>4164</v>
      </c>
      <c r="X5" s="7">
        <v>4260</v>
      </c>
      <c r="Y5" s="66">
        <f>W5-X5</f>
        <v>-96</v>
      </c>
      <c r="Z5" s="53"/>
      <c r="AA5" s="99">
        <v>6310</v>
      </c>
      <c r="AB5" s="67">
        <v>5988</v>
      </c>
      <c r="AC5" s="66">
        <f t="shared" ref="AC5:AC33" si="6">AA5-AB5</f>
        <v>322</v>
      </c>
      <c r="AD5" s="53"/>
      <c r="AE5" s="99">
        <v>5627</v>
      </c>
      <c r="AF5" s="7">
        <v>6703</v>
      </c>
      <c r="AG5" s="66">
        <f>AE5-AF5</f>
        <v>-1076</v>
      </c>
      <c r="AH5" s="53"/>
      <c r="AI5" s="99">
        <v>6104</v>
      </c>
      <c r="AJ5" s="67">
        <v>5706</v>
      </c>
      <c r="AK5" s="66">
        <f>AI5-AJ5</f>
        <v>398</v>
      </c>
      <c r="AL5" s="53"/>
      <c r="AM5" s="99">
        <v>4434</v>
      </c>
      <c r="AN5" s="5">
        <v>4752</v>
      </c>
      <c r="AO5" s="66">
        <f>AM5-AN5</f>
        <v>-318</v>
      </c>
      <c r="AP5" s="53"/>
      <c r="AQ5" s="99">
        <v>3993</v>
      </c>
      <c r="AR5" s="5">
        <v>4560</v>
      </c>
      <c r="AS5" s="66">
        <f t="shared" ref="AS5:AS33" si="7">AQ5-AR5</f>
        <v>-567</v>
      </c>
      <c r="AT5" s="53"/>
      <c r="AU5" s="99">
        <v>4234</v>
      </c>
      <c r="AV5" s="5">
        <v>4105</v>
      </c>
      <c r="AW5" s="66">
        <f>AU5-AV5</f>
        <v>129</v>
      </c>
      <c r="AX5" s="53"/>
      <c r="AY5" s="99">
        <v>3633</v>
      </c>
      <c r="AZ5" s="5">
        <v>4161</v>
      </c>
      <c r="BA5" s="66">
        <f t="shared" ref="BA5:BA32" si="8">AY5-AZ5</f>
        <v>-528</v>
      </c>
      <c r="BC5" s="99"/>
      <c r="BE5" s="99"/>
      <c r="BF5" s="7"/>
      <c r="BG5" s="7"/>
      <c r="BH5" s="7"/>
    </row>
    <row r="6" spans="1:60" ht="15" x14ac:dyDescent="0.2">
      <c r="A6" s="23" t="s">
        <v>16</v>
      </c>
      <c r="B6" s="57">
        <f t="shared" si="0"/>
        <v>23407</v>
      </c>
      <c r="C6" s="61">
        <f t="shared" ref="C6:C33" si="9">H6+L6+P6+T6+X6+AB6+AF6+AJ6+AN6+AR6+AV6+AZ6</f>
        <v>25811</v>
      </c>
      <c r="D6" s="111">
        <f t="shared" si="1"/>
        <v>-2404</v>
      </c>
      <c r="E6" s="113">
        <f t="shared" si="2"/>
        <v>-9.3138584324512802E-2</v>
      </c>
      <c r="G6" s="102">
        <v>1810</v>
      </c>
      <c r="H6" s="61">
        <v>2266</v>
      </c>
      <c r="I6" s="66">
        <f t="shared" si="3"/>
        <v>-456</v>
      </c>
      <c r="K6" s="102">
        <v>1909</v>
      </c>
      <c r="L6" s="61">
        <v>2202</v>
      </c>
      <c r="M6" s="66">
        <f t="shared" si="4"/>
        <v>-293</v>
      </c>
      <c r="N6" s="53"/>
      <c r="O6" s="61">
        <v>2040</v>
      </c>
      <c r="P6" s="61">
        <v>1957</v>
      </c>
      <c r="Q6" s="66">
        <f t="shared" ref="Q6:Q33" si="10">O6-P6</f>
        <v>83</v>
      </c>
      <c r="S6" s="102">
        <v>2022</v>
      </c>
      <c r="T6" s="15">
        <v>2151</v>
      </c>
      <c r="U6" s="66">
        <f t="shared" si="5"/>
        <v>-129</v>
      </c>
      <c r="V6" s="53"/>
      <c r="W6" s="99">
        <v>1924</v>
      </c>
      <c r="X6" s="15">
        <v>2213</v>
      </c>
      <c r="Y6" s="66">
        <f t="shared" ref="Y6:Y19" si="11">W6-X6</f>
        <v>-289</v>
      </c>
      <c r="Z6" s="53"/>
      <c r="AA6" s="99">
        <v>2421</v>
      </c>
      <c r="AB6" s="67">
        <v>2371</v>
      </c>
      <c r="AC6" s="66">
        <f t="shared" si="6"/>
        <v>50</v>
      </c>
      <c r="AD6" s="53"/>
      <c r="AE6" s="99">
        <v>2214</v>
      </c>
      <c r="AF6" s="7">
        <v>2927</v>
      </c>
      <c r="AG6" s="66">
        <f t="shared" ref="AG6:AG33" si="12">AE6-AF6</f>
        <v>-713</v>
      </c>
      <c r="AH6" s="53"/>
      <c r="AI6" s="99">
        <v>2042</v>
      </c>
      <c r="AJ6" s="67">
        <v>2283</v>
      </c>
      <c r="AK6" s="66">
        <f t="shared" ref="AK6:AK33" si="13">AI6-AJ6</f>
        <v>-241</v>
      </c>
      <c r="AL6" s="53"/>
      <c r="AM6" s="99">
        <v>1591</v>
      </c>
      <c r="AN6" s="5">
        <v>1933</v>
      </c>
      <c r="AO6" s="66">
        <f>AM6-AN6</f>
        <v>-342</v>
      </c>
      <c r="AP6" s="53"/>
      <c r="AQ6" s="99">
        <v>1982</v>
      </c>
      <c r="AR6" s="5">
        <v>1892</v>
      </c>
      <c r="AS6" s="66">
        <f t="shared" si="7"/>
        <v>90</v>
      </c>
      <c r="AT6" s="53"/>
      <c r="AU6" s="99">
        <v>1743</v>
      </c>
      <c r="AV6" s="5">
        <v>1793</v>
      </c>
      <c r="AW6" s="66">
        <f t="shared" ref="AW6:AW33" si="14">AU6-AV6</f>
        <v>-50</v>
      </c>
      <c r="AX6" s="53"/>
      <c r="AY6" s="99">
        <v>1709</v>
      </c>
      <c r="AZ6" s="5">
        <v>1823</v>
      </c>
      <c r="BA6" s="66">
        <f t="shared" si="8"/>
        <v>-114</v>
      </c>
      <c r="BC6" s="99"/>
      <c r="BE6" s="99"/>
      <c r="BF6" s="7"/>
      <c r="BG6" s="7"/>
      <c r="BH6" s="7"/>
    </row>
    <row r="7" spans="1:60" ht="15" x14ac:dyDescent="0.2">
      <c r="A7" s="23" t="s">
        <v>17</v>
      </c>
      <c r="B7" s="57">
        <f t="shared" si="0"/>
        <v>7655</v>
      </c>
      <c r="C7" s="61">
        <f t="shared" si="9"/>
        <v>9258</v>
      </c>
      <c r="D7" s="111">
        <f t="shared" si="1"/>
        <v>-1603</v>
      </c>
      <c r="E7" s="113">
        <f t="shared" si="2"/>
        <v>-0.17314754806653704</v>
      </c>
      <c r="G7" s="102">
        <v>614</v>
      </c>
      <c r="H7" s="61">
        <v>759</v>
      </c>
      <c r="I7" s="66">
        <f t="shared" si="3"/>
        <v>-145</v>
      </c>
      <c r="K7" s="102">
        <v>691</v>
      </c>
      <c r="L7" s="61">
        <v>658</v>
      </c>
      <c r="M7" s="66">
        <f t="shared" si="4"/>
        <v>33</v>
      </c>
      <c r="N7" s="53"/>
      <c r="O7" s="61">
        <v>530</v>
      </c>
      <c r="P7" s="61">
        <v>726</v>
      </c>
      <c r="Q7" s="66">
        <f t="shared" si="10"/>
        <v>-196</v>
      </c>
      <c r="S7" s="102">
        <v>540</v>
      </c>
      <c r="T7" s="15">
        <v>727</v>
      </c>
      <c r="U7" s="66">
        <f t="shared" si="5"/>
        <v>-187</v>
      </c>
      <c r="V7" s="53"/>
      <c r="W7" s="99">
        <v>575</v>
      </c>
      <c r="X7" s="7">
        <v>771</v>
      </c>
      <c r="Y7" s="66">
        <f t="shared" si="11"/>
        <v>-196</v>
      </c>
      <c r="Z7" s="53"/>
      <c r="AA7" s="99">
        <v>844</v>
      </c>
      <c r="AB7" s="67">
        <v>1031</v>
      </c>
      <c r="AC7" s="66">
        <f t="shared" si="6"/>
        <v>-187</v>
      </c>
      <c r="AD7" s="53"/>
      <c r="AE7" s="99">
        <v>688</v>
      </c>
      <c r="AF7" s="7">
        <v>920</v>
      </c>
      <c r="AG7" s="66">
        <f t="shared" si="12"/>
        <v>-232</v>
      </c>
      <c r="AH7" s="53"/>
      <c r="AI7" s="99">
        <v>633</v>
      </c>
      <c r="AJ7" s="67">
        <v>821</v>
      </c>
      <c r="AK7" s="66">
        <f t="shared" si="13"/>
        <v>-188</v>
      </c>
      <c r="AL7" s="53"/>
      <c r="AM7" s="99">
        <v>772</v>
      </c>
      <c r="AN7" s="5">
        <v>720</v>
      </c>
      <c r="AO7" s="66">
        <f>AM7-AN7</f>
        <v>52</v>
      </c>
      <c r="AP7" s="53"/>
      <c r="AQ7" s="99">
        <v>617</v>
      </c>
      <c r="AR7" s="5">
        <v>884</v>
      </c>
      <c r="AS7" s="66">
        <f t="shared" si="7"/>
        <v>-267</v>
      </c>
      <c r="AT7" s="53"/>
      <c r="AU7" s="99">
        <v>608</v>
      </c>
      <c r="AV7" s="5">
        <v>592</v>
      </c>
      <c r="AW7" s="66">
        <f t="shared" si="14"/>
        <v>16</v>
      </c>
      <c r="AX7" s="53"/>
      <c r="AY7" s="99">
        <v>543</v>
      </c>
      <c r="AZ7" s="109">
        <v>649</v>
      </c>
      <c r="BA7" s="66">
        <f t="shared" si="8"/>
        <v>-106</v>
      </c>
      <c r="BC7" s="99"/>
      <c r="BE7" s="99"/>
      <c r="BF7" s="7"/>
      <c r="BG7" s="7"/>
      <c r="BH7" s="7"/>
    </row>
    <row r="8" spans="1:60" ht="15" x14ac:dyDescent="0.2">
      <c r="A8" s="23" t="s">
        <v>18</v>
      </c>
      <c r="B8" s="57">
        <f t="shared" si="0"/>
        <v>61022</v>
      </c>
      <c r="C8" s="61">
        <f t="shared" si="9"/>
        <v>64748</v>
      </c>
      <c r="D8" s="111">
        <f t="shared" si="1"/>
        <v>-3726</v>
      </c>
      <c r="E8" s="113">
        <f t="shared" si="2"/>
        <v>-5.7546179032556988E-2</v>
      </c>
      <c r="G8" s="102">
        <v>4790</v>
      </c>
      <c r="H8" s="61">
        <v>4843</v>
      </c>
      <c r="I8" s="66">
        <f t="shared" si="3"/>
        <v>-53</v>
      </c>
      <c r="K8" s="102">
        <v>4812</v>
      </c>
      <c r="L8" s="61">
        <v>4981</v>
      </c>
      <c r="M8" s="66">
        <f t="shared" si="4"/>
        <v>-169</v>
      </c>
      <c r="N8" s="53"/>
      <c r="O8" s="61">
        <v>5060</v>
      </c>
      <c r="P8" s="61">
        <v>5231</v>
      </c>
      <c r="Q8" s="66">
        <f t="shared" si="10"/>
        <v>-171</v>
      </c>
      <c r="S8" s="102">
        <v>4831</v>
      </c>
      <c r="T8" s="15">
        <v>4814</v>
      </c>
      <c r="U8" s="66">
        <f t="shared" si="5"/>
        <v>17</v>
      </c>
      <c r="V8" s="53"/>
      <c r="W8" s="99">
        <v>4806</v>
      </c>
      <c r="X8" s="7">
        <v>4861</v>
      </c>
      <c r="Y8" s="66">
        <f t="shared" si="11"/>
        <v>-55</v>
      </c>
      <c r="Z8" s="53"/>
      <c r="AA8" s="99">
        <v>5538</v>
      </c>
      <c r="AB8" s="67">
        <v>6251</v>
      </c>
      <c r="AC8" s="66">
        <f t="shared" si="6"/>
        <v>-713</v>
      </c>
      <c r="AD8" s="53"/>
      <c r="AE8" s="99">
        <v>6441</v>
      </c>
      <c r="AF8" s="7">
        <v>7165</v>
      </c>
      <c r="AG8" s="66">
        <f t="shared" si="12"/>
        <v>-724</v>
      </c>
      <c r="AH8" s="53"/>
      <c r="AI8" s="99">
        <v>6184</v>
      </c>
      <c r="AJ8" s="67">
        <v>6516</v>
      </c>
      <c r="AK8" s="66">
        <f t="shared" si="13"/>
        <v>-332</v>
      </c>
      <c r="AL8" s="53"/>
      <c r="AM8" s="99">
        <v>4798</v>
      </c>
      <c r="AN8" s="5">
        <v>5446</v>
      </c>
      <c r="AO8" s="66">
        <f t="shared" ref="AO8:AO33" si="15">AM8-AN8</f>
        <v>-648</v>
      </c>
      <c r="AP8" s="53"/>
      <c r="AQ8" s="99">
        <v>4951</v>
      </c>
      <c r="AR8" s="5">
        <v>5208</v>
      </c>
      <c r="AS8" s="66">
        <f t="shared" si="7"/>
        <v>-257</v>
      </c>
      <c r="AT8" s="53"/>
      <c r="AU8" s="99">
        <v>4389</v>
      </c>
      <c r="AV8" s="5">
        <v>4788</v>
      </c>
      <c r="AW8" s="66">
        <f t="shared" si="14"/>
        <v>-399</v>
      </c>
      <c r="AX8" s="53"/>
      <c r="AY8" s="99">
        <v>4422</v>
      </c>
      <c r="AZ8" s="5">
        <v>4644</v>
      </c>
      <c r="BA8" s="66">
        <f t="shared" si="8"/>
        <v>-222</v>
      </c>
      <c r="BC8" s="99"/>
      <c r="BE8" s="99"/>
      <c r="BF8" s="7"/>
      <c r="BG8" s="7"/>
      <c r="BH8" s="7"/>
    </row>
    <row r="9" spans="1:60" ht="15" x14ac:dyDescent="0.2">
      <c r="A9" s="23" t="s">
        <v>19</v>
      </c>
      <c r="B9" s="57">
        <f t="shared" si="0"/>
        <v>12953</v>
      </c>
      <c r="C9" s="61">
        <f t="shared" si="9"/>
        <v>15792</v>
      </c>
      <c r="D9" s="111">
        <f t="shared" si="1"/>
        <v>-2839</v>
      </c>
      <c r="E9" s="113">
        <f t="shared" si="2"/>
        <v>-0.17977456940222897</v>
      </c>
      <c r="G9" s="102">
        <v>939</v>
      </c>
      <c r="H9" s="61">
        <v>1214</v>
      </c>
      <c r="I9" s="66">
        <f t="shared" si="3"/>
        <v>-275</v>
      </c>
      <c r="K9" s="102">
        <v>966</v>
      </c>
      <c r="L9" s="61">
        <v>1180</v>
      </c>
      <c r="M9" s="66">
        <f t="shared" si="4"/>
        <v>-214</v>
      </c>
      <c r="N9" s="53"/>
      <c r="O9" s="61">
        <v>971</v>
      </c>
      <c r="P9" s="61">
        <v>1304</v>
      </c>
      <c r="Q9" s="66">
        <f t="shared" si="10"/>
        <v>-333</v>
      </c>
      <c r="S9" s="102">
        <v>1008</v>
      </c>
      <c r="T9" s="15">
        <v>1077</v>
      </c>
      <c r="U9" s="66">
        <f t="shared" si="5"/>
        <v>-69</v>
      </c>
      <c r="V9" s="53"/>
      <c r="W9" s="99">
        <v>819</v>
      </c>
      <c r="X9" s="7">
        <v>1297</v>
      </c>
      <c r="Y9" s="66">
        <f t="shared" si="11"/>
        <v>-478</v>
      </c>
      <c r="Z9" s="53"/>
      <c r="AA9" s="99">
        <v>1210</v>
      </c>
      <c r="AB9" s="67">
        <v>1764</v>
      </c>
      <c r="AC9" s="66">
        <f t="shared" si="6"/>
        <v>-554</v>
      </c>
      <c r="AD9" s="53"/>
      <c r="AE9" s="99">
        <v>1412</v>
      </c>
      <c r="AF9" s="7">
        <v>1744</v>
      </c>
      <c r="AG9" s="66">
        <f t="shared" si="12"/>
        <v>-332</v>
      </c>
      <c r="AH9" s="53"/>
      <c r="AI9" s="99">
        <v>1349</v>
      </c>
      <c r="AJ9" s="67">
        <v>1481</v>
      </c>
      <c r="AK9" s="66">
        <f t="shared" si="13"/>
        <v>-132</v>
      </c>
      <c r="AL9" s="53"/>
      <c r="AM9" s="99">
        <v>1008</v>
      </c>
      <c r="AN9" s="5">
        <v>1212</v>
      </c>
      <c r="AO9" s="66">
        <f t="shared" si="15"/>
        <v>-204</v>
      </c>
      <c r="AP9" s="53"/>
      <c r="AQ9" s="99">
        <v>1238</v>
      </c>
      <c r="AR9" s="5">
        <v>1397</v>
      </c>
      <c r="AS9" s="66">
        <f t="shared" si="7"/>
        <v>-159</v>
      </c>
      <c r="AT9" s="53"/>
      <c r="AU9" s="99">
        <v>1014</v>
      </c>
      <c r="AV9" s="5">
        <v>1130</v>
      </c>
      <c r="AW9" s="66">
        <f t="shared" si="14"/>
        <v>-116</v>
      </c>
      <c r="AX9" s="53"/>
      <c r="AY9" s="99">
        <v>1019</v>
      </c>
      <c r="AZ9" s="5">
        <v>992</v>
      </c>
      <c r="BA9" s="66">
        <f t="shared" si="8"/>
        <v>27</v>
      </c>
      <c r="BC9" s="99"/>
      <c r="BE9" s="99"/>
      <c r="BF9" s="7"/>
      <c r="BG9" s="7"/>
      <c r="BH9" s="7"/>
    </row>
    <row r="10" spans="1:60" ht="15" x14ac:dyDescent="0.2">
      <c r="A10" s="23" t="s">
        <v>20</v>
      </c>
      <c r="B10" s="57">
        <f t="shared" si="0"/>
        <v>19776</v>
      </c>
      <c r="C10" s="61">
        <f t="shared" si="9"/>
        <v>20304</v>
      </c>
      <c r="D10" s="111">
        <f t="shared" si="1"/>
        <v>-528</v>
      </c>
      <c r="E10" s="113">
        <f t="shared" si="2"/>
        <v>-2.6004728132387706E-2</v>
      </c>
      <c r="G10" s="102">
        <v>1610</v>
      </c>
      <c r="H10" s="61">
        <v>1880</v>
      </c>
      <c r="I10" s="66">
        <f t="shared" si="3"/>
        <v>-270</v>
      </c>
      <c r="K10" s="102">
        <v>1504</v>
      </c>
      <c r="L10" s="61">
        <v>1850</v>
      </c>
      <c r="M10" s="66">
        <f t="shared" si="4"/>
        <v>-346</v>
      </c>
      <c r="N10" s="53"/>
      <c r="O10" s="61">
        <v>1939</v>
      </c>
      <c r="P10" s="61">
        <v>1780</v>
      </c>
      <c r="Q10" s="66">
        <f t="shared" si="10"/>
        <v>159</v>
      </c>
      <c r="S10" s="102">
        <v>1592</v>
      </c>
      <c r="T10" s="15">
        <v>1488</v>
      </c>
      <c r="U10" s="66">
        <f t="shared" si="5"/>
        <v>104</v>
      </c>
      <c r="V10" s="53"/>
      <c r="W10" s="99">
        <v>1675</v>
      </c>
      <c r="X10" s="7">
        <v>1475</v>
      </c>
      <c r="Y10" s="66">
        <f t="shared" si="11"/>
        <v>200</v>
      </c>
      <c r="Z10" s="53"/>
      <c r="AA10" s="99">
        <v>1849</v>
      </c>
      <c r="AB10" s="67">
        <v>1781</v>
      </c>
      <c r="AC10" s="66">
        <f t="shared" si="6"/>
        <v>68</v>
      </c>
      <c r="AD10" s="53"/>
      <c r="AE10" s="99">
        <v>1619</v>
      </c>
      <c r="AF10" s="7">
        <v>1765</v>
      </c>
      <c r="AG10" s="66">
        <f t="shared" si="12"/>
        <v>-146</v>
      </c>
      <c r="AH10" s="53"/>
      <c r="AI10" s="99">
        <v>1731</v>
      </c>
      <c r="AJ10" s="67">
        <v>1944</v>
      </c>
      <c r="AK10" s="66">
        <f t="shared" si="13"/>
        <v>-213</v>
      </c>
      <c r="AL10" s="53"/>
      <c r="AM10" s="99">
        <v>1596</v>
      </c>
      <c r="AN10" s="5">
        <v>1604</v>
      </c>
      <c r="AO10" s="66">
        <f t="shared" si="15"/>
        <v>-8</v>
      </c>
      <c r="AP10" s="53"/>
      <c r="AQ10" s="99">
        <v>1763</v>
      </c>
      <c r="AR10" s="5">
        <v>1756</v>
      </c>
      <c r="AS10" s="66">
        <f t="shared" si="7"/>
        <v>7</v>
      </c>
      <c r="AT10" s="53"/>
      <c r="AU10" s="99">
        <v>1526</v>
      </c>
      <c r="AV10" s="5">
        <v>1576</v>
      </c>
      <c r="AW10" s="66">
        <f t="shared" si="14"/>
        <v>-50</v>
      </c>
      <c r="AX10" s="53"/>
      <c r="AY10" s="99">
        <v>1372</v>
      </c>
      <c r="AZ10" s="5">
        <v>1405</v>
      </c>
      <c r="BA10" s="66">
        <f t="shared" si="8"/>
        <v>-33</v>
      </c>
      <c r="BC10" s="99"/>
      <c r="BE10" s="99"/>
      <c r="BF10" s="7"/>
      <c r="BG10" s="7"/>
      <c r="BH10" s="7"/>
    </row>
    <row r="11" spans="1:60" ht="15" x14ac:dyDescent="0.2">
      <c r="A11" s="23" t="s">
        <v>21</v>
      </c>
      <c r="B11" s="57">
        <f t="shared" si="0"/>
        <v>23651</v>
      </c>
      <c r="C11" s="61">
        <f t="shared" si="9"/>
        <v>28069</v>
      </c>
      <c r="D11" s="111">
        <f t="shared" si="1"/>
        <v>-4418</v>
      </c>
      <c r="E11" s="113">
        <f t="shared" si="2"/>
        <v>-0.15739784103459331</v>
      </c>
      <c r="G11" s="102">
        <v>1868</v>
      </c>
      <c r="H11" s="61">
        <v>2299</v>
      </c>
      <c r="I11" s="66">
        <f t="shared" si="3"/>
        <v>-431</v>
      </c>
      <c r="K11" s="102">
        <v>1751</v>
      </c>
      <c r="L11" s="61">
        <v>2560</v>
      </c>
      <c r="M11" s="66">
        <f t="shared" si="4"/>
        <v>-809</v>
      </c>
      <c r="N11" s="53"/>
      <c r="O11" s="61">
        <v>1994</v>
      </c>
      <c r="P11" s="61">
        <v>2916</v>
      </c>
      <c r="Q11" s="66">
        <f t="shared" si="10"/>
        <v>-922</v>
      </c>
      <c r="S11" s="102">
        <v>1869</v>
      </c>
      <c r="T11" s="15">
        <v>1899</v>
      </c>
      <c r="U11" s="66">
        <f t="shared" si="5"/>
        <v>-30</v>
      </c>
      <c r="V11" s="53"/>
      <c r="W11" s="99">
        <v>1642</v>
      </c>
      <c r="X11" s="7">
        <v>2301</v>
      </c>
      <c r="Y11" s="66">
        <f t="shared" si="11"/>
        <v>-659</v>
      </c>
      <c r="Z11" s="53"/>
      <c r="AA11" s="99">
        <v>2203</v>
      </c>
      <c r="AB11" s="67">
        <v>2817</v>
      </c>
      <c r="AC11" s="66">
        <f t="shared" si="6"/>
        <v>-614</v>
      </c>
      <c r="AD11" s="53"/>
      <c r="AE11" s="99">
        <v>2237</v>
      </c>
      <c r="AF11" s="7">
        <v>2503</v>
      </c>
      <c r="AG11" s="66">
        <f t="shared" si="12"/>
        <v>-266</v>
      </c>
      <c r="AH11" s="53"/>
      <c r="AI11" s="99">
        <v>2290</v>
      </c>
      <c r="AJ11" s="67">
        <v>2571</v>
      </c>
      <c r="AK11" s="66">
        <f t="shared" si="13"/>
        <v>-281</v>
      </c>
      <c r="AL11" s="53"/>
      <c r="AM11" s="99">
        <v>2173</v>
      </c>
      <c r="AN11" s="5">
        <v>2149</v>
      </c>
      <c r="AO11" s="66">
        <f t="shared" si="15"/>
        <v>24</v>
      </c>
      <c r="AP11" s="53"/>
      <c r="AQ11" s="99">
        <v>1956</v>
      </c>
      <c r="AR11" s="5">
        <v>2052</v>
      </c>
      <c r="AS11" s="66">
        <f t="shared" si="7"/>
        <v>-96</v>
      </c>
      <c r="AT11" s="53"/>
      <c r="AU11" s="99">
        <v>1909</v>
      </c>
      <c r="AV11" s="5">
        <v>2026</v>
      </c>
      <c r="AW11" s="66">
        <f t="shared" si="14"/>
        <v>-117</v>
      </c>
      <c r="AX11" s="53"/>
      <c r="AY11" s="99">
        <v>1759</v>
      </c>
      <c r="AZ11" s="5">
        <v>1976</v>
      </c>
      <c r="BA11" s="66">
        <f t="shared" si="8"/>
        <v>-217</v>
      </c>
      <c r="BC11" s="99"/>
      <c r="BE11" s="99"/>
      <c r="BF11" s="7"/>
      <c r="BG11" s="7"/>
      <c r="BH11" s="7"/>
    </row>
    <row r="12" spans="1:60" ht="15" x14ac:dyDescent="0.2">
      <c r="A12" s="23" t="s">
        <v>22</v>
      </c>
      <c r="B12" s="57">
        <f t="shared" si="0"/>
        <v>401104</v>
      </c>
      <c r="C12" s="61">
        <f t="shared" si="9"/>
        <v>427397</v>
      </c>
      <c r="D12" s="111">
        <f t="shared" si="1"/>
        <v>-26293</v>
      </c>
      <c r="E12" s="113">
        <f t="shared" si="2"/>
        <v>-6.1518915668570442E-2</v>
      </c>
      <c r="G12" s="102">
        <v>34568</v>
      </c>
      <c r="H12" s="61">
        <v>39615</v>
      </c>
      <c r="I12" s="66">
        <f t="shared" si="3"/>
        <v>-5047</v>
      </c>
      <c r="K12" s="102">
        <v>34338</v>
      </c>
      <c r="L12" s="61">
        <v>34890</v>
      </c>
      <c r="M12" s="66">
        <f t="shared" si="4"/>
        <v>-552</v>
      </c>
      <c r="N12" s="53"/>
      <c r="O12" s="61">
        <v>33758</v>
      </c>
      <c r="P12" s="61">
        <v>39608</v>
      </c>
      <c r="Q12" s="66">
        <f t="shared" si="10"/>
        <v>-5850</v>
      </c>
      <c r="S12" s="102">
        <v>32682</v>
      </c>
      <c r="T12" s="15">
        <v>36421</v>
      </c>
      <c r="U12" s="66">
        <f t="shared" si="5"/>
        <v>-3739</v>
      </c>
      <c r="V12" s="53"/>
      <c r="W12" s="99">
        <v>29967</v>
      </c>
      <c r="X12" s="7">
        <v>32511</v>
      </c>
      <c r="Y12" s="66">
        <f t="shared" si="11"/>
        <v>-2544</v>
      </c>
      <c r="Z12" s="53"/>
      <c r="AA12" s="99">
        <v>38132</v>
      </c>
      <c r="AB12" s="67">
        <v>42032</v>
      </c>
      <c r="AC12" s="66">
        <f t="shared" si="6"/>
        <v>-3900</v>
      </c>
      <c r="AD12" s="53"/>
      <c r="AE12" s="99">
        <v>36754</v>
      </c>
      <c r="AF12" s="7">
        <v>40277</v>
      </c>
      <c r="AG12" s="66">
        <f t="shared" si="12"/>
        <v>-3523</v>
      </c>
      <c r="AH12" s="53"/>
      <c r="AI12" s="99">
        <v>35831</v>
      </c>
      <c r="AJ12" s="67">
        <v>34646</v>
      </c>
      <c r="AK12" s="66">
        <f t="shared" si="13"/>
        <v>1185</v>
      </c>
      <c r="AL12" s="53"/>
      <c r="AM12" s="99">
        <v>31200</v>
      </c>
      <c r="AN12" s="5">
        <v>32240</v>
      </c>
      <c r="AO12" s="66">
        <f t="shared" si="15"/>
        <v>-1040</v>
      </c>
      <c r="AP12" s="53"/>
      <c r="AQ12" s="99">
        <v>33494</v>
      </c>
      <c r="AR12" s="5">
        <v>33072</v>
      </c>
      <c r="AS12" s="66">
        <f t="shared" si="7"/>
        <v>422</v>
      </c>
      <c r="AT12" s="53"/>
      <c r="AU12" s="99">
        <v>31363</v>
      </c>
      <c r="AV12" s="5">
        <v>33906</v>
      </c>
      <c r="AW12" s="66">
        <f t="shared" si="14"/>
        <v>-2543</v>
      </c>
      <c r="AX12" s="53"/>
      <c r="AY12" s="99">
        <v>29017</v>
      </c>
      <c r="AZ12" s="5">
        <v>28179</v>
      </c>
      <c r="BA12" s="66">
        <f t="shared" si="8"/>
        <v>838</v>
      </c>
      <c r="BC12" s="99"/>
      <c r="BE12" s="99"/>
      <c r="BF12" s="7"/>
      <c r="BG12" s="7"/>
      <c r="BH12" s="7"/>
    </row>
    <row r="13" spans="1:60" ht="15" x14ac:dyDescent="0.2">
      <c r="A13" s="23" t="s">
        <v>23</v>
      </c>
      <c r="B13" s="57">
        <f t="shared" si="0"/>
        <v>46012</v>
      </c>
      <c r="C13" s="61">
        <f t="shared" si="9"/>
        <v>47146</v>
      </c>
      <c r="D13" s="111">
        <f t="shared" si="1"/>
        <v>-1134</v>
      </c>
      <c r="E13" s="113">
        <f t="shared" si="2"/>
        <v>-2.4052941925083782E-2</v>
      </c>
      <c r="G13" s="102">
        <v>4086</v>
      </c>
      <c r="H13" s="61">
        <v>3936</v>
      </c>
      <c r="I13" s="66">
        <f t="shared" si="3"/>
        <v>150</v>
      </c>
      <c r="K13" s="102">
        <v>3863</v>
      </c>
      <c r="L13" s="61">
        <v>3697</v>
      </c>
      <c r="M13" s="66">
        <f t="shared" si="4"/>
        <v>166</v>
      </c>
      <c r="N13" s="53"/>
      <c r="O13" s="61">
        <v>4032</v>
      </c>
      <c r="P13" s="61">
        <v>3841</v>
      </c>
      <c r="Q13" s="66">
        <f t="shared" si="10"/>
        <v>191</v>
      </c>
      <c r="S13" s="102">
        <v>4131</v>
      </c>
      <c r="T13" s="15">
        <v>3351</v>
      </c>
      <c r="U13" s="66">
        <f t="shared" si="5"/>
        <v>780</v>
      </c>
      <c r="V13" s="53"/>
      <c r="W13" s="99">
        <v>3156</v>
      </c>
      <c r="X13" s="7">
        <v>3319</v>
      </c>
      <c r="Y13" s="66">
        <f t="shared" si="11"/>
        <v>-163</v>
      </c>
      <c r="Z13" s="53"/>
      <c r="AA13" s="99">
        <v>4361</v>
      </c>
      <c r="AB13" s="67">
        <v>4864</v>
      </c>
      <c r="AC13" s="66">
        <f t="shared" si="6"/>
        <v>-503</v>
      </c>
      <c r="AD13" s="53"/>
      <c r="AE13" s="99">
        <v>4117</v>
      </c>
      <c r="AF13" s="7">
        <v>4913</v>
      </c>
      <c r="AG13" s="66">
        <f t="shared" si="12"/>
        <v>-796</v>
      </c>
      <c r="AH13" s="53"/>
      <c r="AI13" s="99">
        <v>4317</v>
      </c>
      <c r="AJ13" s="67">
        <v>3855</v>
      </c>
      <c r="AK13" s="66">
        <f t="shared" si="13"/>
        <v>462</v>
      </c>
      <c r="AL13" s="53"/>
      <c r="AM13" s="99">
        <v>3835</v>
      </c>
      <c r="AN13" s="5">
        <v>3488</v>
      </c>
      <c r="AO13" s="66">
        <f t="shared" si="15"/>
        <v>347</v>
      </c>
      <c r="AP13" s="53"/>
      <c r="AQ13" s="99">
        <v>3557</v>
      </c>
      <c r="AR13" s="5">
        <v>4440</v>
      </c>
      <c r="AS13" s="66">
        <f t="shared" si="7"/>
        <v>-883</v>
      </c>
      <c r="AT13" s="53"/>
      <c r="AU13" s="99">
        <v>3218</v>
      </c>
      <c r="AV13" s="5">
        <v>3880</v>
      </c>
      <c r="AW13" s="66">
        <f t="shared" si="14"/>
        <v>-662</v>
      </c>
      <c r="AX13" s="53"/>
      <c r="AY13" s="99">
        <v>3339</v>
      </c>
      <c r="AZ13" s="5">
        <v>3562</v>
      </c>
      <c r="BA13" s="66">
        <f t="shared" si="8"/>
        <v>-223</v>
      </c>
      <c r="BC13" s="99"/>
      <c r="BE13" s="99"/>
      <c r="BF13" s="7"/>
      <c r="BG13" s="7"/>
      <c r="BH13" s="7"/>
    </row>
    <row r="14" spans="1:60" ht="15" x14ac:dyDescent="0.2">
      <c r="A14" s="23" t="s">
        <v>24</v>
      </c>
      <c r="B14" s="57">
        <f t="shared" si="0"/>
        <v>862314</v>
      </c>
      <c r="C14" s="61">
        <f t="shared" si="9"/>
        <v>895241</v>
      </c>
      <c r="D14" s="111">
        <f t="shared" si="1"/>
        <v>-32927</v>
      </c>
      <c r="E14" s="113">
        <f t="shared" si="2"/>
        <v>-3.678004023497583E-2</v>
      </c>
      <c r="G14" s="102">
        <v>72248</v>
      </c>
      <c r="H14" s="61">
        <v>77701</v>
      </c>
      <c r="I14" s="66">
        <f t="shared" si="3"/>
        <v>-5453</v>
      </c>
      <c r="K14" s="102">
        <v>73578</v>
      </c>
      <c r="L14" s="61">
        <v>71859</v>
      </c>
      <c r="M14" s="66">
        <f t="shared" si="4"/>
        <v>1719</v>
      </c>
      <c r="N14" s="53"/>
      <c r="O14" s="61">
        <v>76993</v>
      </c>
      <c r="P14" s="61">
        <v>81165</v>
      </c>
      <c r="Q14" s="66">
        <f t="shared" si="10"/>
        <v>-4172</v>
      </c>
      <c r="S14" s="102">
        <v>71173</v>
      </c>
      <c r="T14" s="15">
        <v>73873</v>
      </c>
      <c r="U14" s="66">
        <f t="shared" si="5"/>
        <v>-2700</v>
      </c>
      <c r="V14" s="53"/>
      <c r="W14" s="99">
        <v>64881</v>
      </c>
      <c r="X14" s="7">
        <v>68045</v>
      </c>
      <c r="Y14" s="66">
        <f t="shared" si="11"/>
        <v>-3164</v>
      </c>
      <c r="Z14" s="53"/>
      <c r="AA14" s="99">
        <v>78284</v>
      </c>
      <c r="AB14" s="67">
        <v>83321</v>
      </c>
      <c r="AC14" s="66">
        <f t="shared" si="6"/>
        <v>-5037</v>
      </c>
      <c r="AD14" s="53"/>
      <c r="AE14" s="99">
        <v>76865</v>
      </c>
      <c r="AF14" s="7">
        <v>82410</v>
      </c>
      <c r="AG14" s="66">
        <f t="shared" si="12"/>
        <v>-5545</v>
      </c>
      <c r="AH14" s="53"/>
      <c r="AI14" s="99">
        <v>77897</v>
      </c>
      <c r="AJ14" s="67">
        <v>78812</v>
      </c>
      <c r="AK14" s="66">
        <f t="shared" si="13"/>
        <v>-915</v>
      </c>
      <c r="AL14" s="53"/>
      <c r="AM14" s="99">
        <v>66379</v>
      </c>
      <c r="AN14" s="5">
        <v>69746</v>
      </c>
      <c r="AO14" s="66">
        <f t="shared" si="15"/>
        <v>-3367</v>
      </c>
      <c r="AP14" s="53"/>
      <c r="AQ14" s="99">
        <v>70429</v>
      </c>
      <c r="AR14" s="5">
        <v>73288</v>
      </c>
      <c r="AS14" s="66">
        <f t="shared" si="7"/>
        <v>-2859</v>
      </c>
      <c r="AT14" s="53"/>
      <c r="AU14" s="99">
        <v>71522</v>
      </c>
      <c r="AV14" s="5">
        <v>71676</v>
      </c>
      <c r="AW14" s="66">
        <f t="shared" si="14"/>
        <v>-154</v>
      </c>
      <c r="AX14" s="53"/>
      <c r="AY14" s="99">
        <v>62065</v>
      </c>
      <c r="AZ14" s="5">
        <v>63345</v>
      </c>
      <c r="BA14" s="66">
        <f t="shared" si="8"/>
        <v>-1280</v>
      </c>
      <c r="BC14" s="99"/>
      <c r="BE14" s="99"/>
      <c r="BF14" s="7"/>
      <c r="BG14" s="7"/>
      <c r="BH14" s="7"/>
    </row>
    <row r="15" spans="1:60" ht="15" x14ac:dyDescent="0.2">
      <c r="A15" s="23" t="s">
        <v>25</v>
      </c>
      <c r="B15" s="57">
        <f t="shared" si="0"/>
        <v>4482</v>
      </c>
      <c r="C15" s="61">
        <f t="shared" si="9"/>
        <v>4691</v>
      </c>
      <c r="D15" s="111">
        <f t="shared" si="1"/>
        <v>-209</v>
      </c>
      <c r="E15" s="113">
        <f t="shared" si="2"/>
        <v>-4.4553400127904499E-2</v>
      </c>
      <c r="G15" s="102">
        <v>327</v>
      </c>
      <c r="H15" s="61">
        <v>397</v>
      </c>
      <c r="I15" s="66">
        <f t="shared" si="3"/>
        <v>-70</v>
      </c>
      <c r="K15" s="102">
        <v>177</v>
      </c>
      <c r="L15" s="61">
        <v>190</v>
      </c>
      <c r="M15" s="66">
        <f t="shared" si="4"/>
        <v>-13</v>
      </c>
      <c r="N15" s="53"/>
      <c r="O15" s="61">
        <v>182</v>
      </c>
      <c r="P15" s="61">
        <v>539</v>
      </c>
      <c r="Q15" s="66">
        <f t="shared" si="10"/>
        <v>-357</v>
      </c>
      <c r="S15" s="102">
        <v>216</v>
      </c>
      <c r="T15" s="15">
        <v>408</v>
      </c>
      <c r="U15" s="66">
        <f t="shared" si="5"/>
        <v>-192</v>
      </c>
      <c r="V15" s="53"/>
      <c r="W15" s="99">
        <v>243</v>
      </c>
      <c r="X15" s="7">
        <v>596</v>
      </c>
      <c r="Y15" s="66">
        <f t="shared" si="11"/>
        <v>-353</v>
      </c>
      <c r="Z15" s="53"/>
      <c r="AA15" s="99">
        <v>474</v>
      </c>
      <c r="AB15" s="67">
        <v>311</v>
      </c>
      <c r="AC15" s="66">
        <f t="shared" si="6"/>
        <v>163</v>
      </c>
      <c r="AD15" s="53"/>
      <c r="AE15" s="99">
        <v>447</v>
      </c>
      <c r="AF15" s="7">
        <v>478</v>
      </c>
      <c r="AG15" s="66">
        <f t="shared" si="12"/>
        <v>-31</v>
      </c>
      <c r="AH15" s="53"/>
      <c r="AI15" s="99">
        <v>686</v>
      </c>
      <c r="AJ15" s="67">
        <v>620</v>
      </c>
      <c r="AK15" s="66">
        <f t="shared" si="13"/>
        <v>66</v>
      </c>
      <c r="AL15" s="53"/>
      <c r="AM15" s="99">
        <v>436</v>
      </c>
      <c r="AN15" s="5">
        <v>311</v>
      </c>
      <c r="AO15" s="66">
        <f t="shared" si="15"/>
        <v>125</v>
      </c>
      <c r="AP15" s="53"/>
      <c r="AQ15" s="99">
        <v>401</v>
      </c>
      <c r="AR15" s="5">
        <v>337</v>
      </c>
      <c r="AS15" s="66">
        <f t="shared" si="7"/>
        <v>64</v>
      </c>
      <c r="AT15" s="53"/>
      <c r="AU15" s="99">
        <v>471</v>
      </c>
      <c r="AV15" s="5">
        <v>263</v>
      </c>
      <c r="AW15" s="66">
        <f t="shared" si="14"/>
        <v>208</v>
      </c>
      <c r="AX15" s="53"/>
      <c r="AY15" s="99">
        <v>422</v>
      </c>
      <c r="AZ15" s="5">
        <v>241</v>
      </c>
      <c r="BA15" s="66">
        <f t="shared" si="8"/>
        <v>181</v>
      </c>
      <c r="BC15" s="99"/>
      <c r="BE15" s="99"/>
      <c r="BF15" s="7"/>
      <c r="BG15" s="7"/>
      <c r="BH15" s="7"/>
    </row>
    <row r="16" spans="1:60" ht="15" x14ac:dyDescent="0.2">
      <c r="A16" s="23" t="s">
        <v>26</v>
      </c>
      <c r="B16" s="57">
        <f t="shared" si="0"/>
        <v>41577</v>
      </c>
      <c r="C16" s="61">
        <f t="shared" si="9"/>
        <v>45146</v>
      </c>
      <c r="D16" s="111">
        <f t="shared" si="1"/>
        <v>-3569</v>
      </c>
      <c r="E16" s="113">
        <f t="shared" si="2"/>
        <v>-7.905462277942675E-2</v>
      </c>
      <c r="G16" s="102">
        <v>3654</v>
      </c>
      <c r="H16" s="61">
        <v>3477</v>
      </c>
      <c r="I16" s="66">
        <f t="shared" si="3"/>
        <v>177</v>
      </c>
      <c r="K16" s="102">
        <v>3786</v>
      </c>
      <c r="L16" s="61">
        <v>3295</v>
      </c>
      <c r="M16" s="66">
        <f t="shared" si="4"/>
        <v>491</v>
      </c>
      <c r="N16" s="53"/>
      <c r="O16" s="61">
        <v>3881</v>
      </c>
      <c r="P16" s="61">
        <v>3781</v>
      </c>
      <c r="Q16" s="66">
        <f t="shared" si="10"/>
        <v>100</v>
      </c>
      <c r="S16" s="102">
        <v>3704</v>
      </c>
      <c r="T16" s="15">
        <v>3897</v>
      </c>
      <c r="U16" s="66">
        <f t="shared" si="5"/>
        <v>-193</v>
      </c>
      <c r="V16" s="53"/>
      <c r="W16" s="99">
        <v>3225</v>
      </c>
      <c r="X16" s="7">
        <v>3286</v>
      </c>
      <c r="Y16" s="66">
        <f t="shared" si="11"/>
        <v>-61</v>
      </c>
      <c r="Z16" s="53"/>
      <c r="AA16" s="99">
        <v>4311</v>
      </c>
      <c r="AB16" s="67">
        <v>4559</v>
      </c>
      <c r="AC16" s="66">
        <f t="shared" si="6"/>
        <v>-248</v>
      </c>
      <c r="AD16" s="53"/>
      <c r="AE16" s="99">
        <v>3686</v>
      </c>
      <c r="AF16" s="7">
        <v>4483</v>
      </c>
      <c r="AG16" s="66">
        <f t="shared" si="12"/>
        <v>-797</v>
      </c>
      <c r="AH16" s="53"/>
      <c r="AI16" s="99">
        <v>3344</v>
      </c>
      <c r="AJ16" s="67">
        <v>3613</v>
      </c>
      <c r="AK16" s="66">
        <f t="shared" si="13"/>
        <v>-269</v>
      </c>
      <c r="AL16" s="53"/>
      <c r="AM16" s="99">
        <v>2911</v>
      </c>
      <c r="AN16" s="5">
        <v>3567</v>
      </c>
      <c r="AO16" s="66">
        <f t="shared" si="15"/>
        <v>-656</v>
      </c>
      <c r="AP16" s="53"/>
      <c r="AQ16" s="99">
        <v>3121</v>
      </c>
      <c r="AR16" s="5">
        <v>3933</v>
      </c>
      <c r="AS16" s="66">
        <f t="shared" si="7"/>
        <v>-812</v>
      </c>
      <c r="AT16" s="53"/>
      <c r="AU16" s="99">
        <v>3229</v>
      </c>
      <c r="AV16" s="5">
        <v>3647</v>
      </c>
      <c r="AW16" s="66">
        <f t="shared" si="14"/>
        <v>-418</v>
      </c>
      <c r="AX16" s="53"/>
      <c r="AY16" s="99">
        <v>2725</v>
      </c>
      <c r="AZ16" s="5">
        <v>3608</v>
      </c>
      <c r="BA16" s="66">
        <f t="shared" si="8"/>
        <v>-883</v>
      </c>
      <c r="BC16" s="99"/>
      <c r="BE16" s="99"/>
      <c r="BF16" s="7"/>
      <c r="BG16" s="7"/>
      <c r="BH16" s="7"/>
    </row>
    <row r="17" spans="1:60" ht="15" x14ac:dyDescent="0.2">
      <c r="A17" s="23" t="s">
        <v>27</v>
      </c>
      <c r="B17" s="57">
        <f t="shared" si="0"/>
        <v>23000</v>
      </c>
      <c r="C17" s="61">
        <f t="shared" si="9"/>
        <v>25111</v>
      </c>
      <c r="D17" s="111">
        <f t="shared" si="1"/>
        <v>-2111</v>
      </c>
      <c r="E17" s="113">
        <f t="shared" si="2"/>
        <v>-8.4066743658157778E-2</v>
      </c>
      <c r="G17" s="102">
        <v>1804</v>
      </c>
      <c r="H17" s="61">
        <v>2245</v>
      </c>
      <c r="I17" s="66">
        <f t="shared" si="3"/>
        <v>-441</v>
      </c>
      <c r="K17" s="102">
        <v>1998</v>
      </c>
      <c r="L17" s="61">
        <v>1753</v>
      </c>
      <c r="M17" s="66">
        <f t="shared" si="4"/>
        <v>245</v>
      </c>
      <c r="N17" s="53"/>
      <c r="O17" s="61">
        <v>2144</v>
      </c>
      <c r="P17" s="61">
        <v>1890</v>
      </c>
      <c r="Q17" s="66">
        <f t="shared" si="10"/>
        <v>254</v>
      </c>
      <c r="S17" s="102">
        <v>1892</v>
      </c>
      <c r="T17" s="15">
        <v>2254</v>
      </c>
      <c r="U17" s="66">
        <f t="shared" si="5"/>
        <v>-362</v>
      </c>
      <c r="V17" s="53"/>
      <c r="W17" s="99">
        <v>1782</v>
      </c>
      <c r="X17" s="7">
        <v>2070</v>
      </c>
      <c r="Y17" s="66">
        <f t="shared" si="11"/>
        <v>-288</v>
      </c>
      <c r="Z17" s="53"/>
      <c r="AA17" s="99">
        <v>2117</v>
      </c>
      <c r="AB17" s="67">
        <v>2292</v>
      </c>
      <c r="AC17" s="66">
        <f t="shared" si="6"/>
        <v>-175</v>
      </c>
      <c r="AD17" s="53"/>
      <c r="AE17" s="99">
        <v>1871</v>
      </c>
      <c r="AF17" s="7">
        <v>2431</v>
      </c>
      <c r="AG17" s="66">
        <f t="shared" si="12"/>
        <v>-560</v>
      </c>
      <c r="AH17" s="53"/>
      <c r="AI17" s="99">
        <v>1972</v>
      </c>
      <c r="AJ17" s="67">
        <v>2007</v>
      </c>
      <c r="AK17" s="66">
        <f t="shared" si="13"/>
        <v>-35</v>
      </c>
      <c r="AL17" s="53"/>
      <c r="AM17" s="99">
        <v>1787</v>
      </c>
      <c r="AN17" s="5">
        <v>2057</v>
      </c>
      <c r="AO17" s="66">
        <f t="shared" si="15"/>
        <v>-270</v>
      </c>
      <c r="AP17" s="53"/>
      <c r="AQ17" s="99">
        <v>1961</v>
      </c>
      <c r="AR17" s="5">
        <v>2289</v>
      </c>
      <c r="AS17" s="66">
        <f t="shared" si="7"/>
        <v>-328</v>
      </c>
      <c r="AT17" s="53"/>
      <c r="AU17" s="99">
        <v>2119</v>
      </c>
      <c r="AV17" s="5">
        <v>1944</v>
      </c>
      <c r="AW17" s="66">
        <f t="shared" si="14"/>
        <v>175</v>
      </c>
      <c r="AX17" s="53"/>
      <c r="AY17" s="99">
        <v>1553</v>
      </c>
      <c r="AZ17" s="5">
        <v>1879</v>
      </c>
      <c r="BA17" s="66">
        <f t="shared" si="8"/>
        <v>-326</v>
      </c>
      <c r="BC17" s="99"/>
      <c r="BE17" s="99"/>
      <c r="BF17" s="7"/>
      <c r="BG17" s="7"/>
      <c r="BH17" s="7"/>
    </row>
    <row r="18" spans="1:60" ht="15" x14ac:dyDescent="0.2">
      <c r="A18" s="23" t="s">
        <v>28</v>
      </c>
      <c r="B18" s="57">
        <f t="shared" si="0"/>
        <v>54367</v>
      </c>
      <c r="C18" s="61">
        <f t="shared" si="9"/>
        <v>57634</v>
      </c>
      <c r="D18" s="111">
        <f t="shared" si="1"/>
        <v>-3267</v>
      </c>
      <c r="E18" s="113">
        <f t="shared" si="2"/>
        <v>-5.6685289933025643E-2</v>
      </c>
      <c r="G18" s="102">
        <v>4352</v>
      </c>
      <c r="H18" s="61">
        <v>4986</v>
      </c>
      <c r="I18" s="66">
        <f t="shared" si="3"/>
        <v>-634</v>
      </c>
      <c r="K18" s="102">
        <v>4594</v>
      </c>
      <c r="L18" s="61">
        <v>4798</v>
      </c>
      <c r="M18" s="66">
        <f t="shared" si="4"/>
        <v>-204</v>
      </c>
      <c r="N18" s="53"/>
      <c r="O18" s="61">
        <v>5011</v>
      </c>
      <c r="P18" s="61">
        <v>4953</v>
      </c>
      <c r="Q18" s="66">
        <f t="shared" si="10"/>
        <v>58</v>
      </c>
      <c r="S18" s="102">
        <v>4596</v>
      </c>
      <c r="T18" s="15">
        <v>4816</v>
      </c>
      <c r="U18" s="66">
        <f t="shared" si="5"/>
        <v>-220</v>
      </c>
      <c r="V18" s="53"/>
      <c r="W18" s="99">
        <v>4079</v>
      </c>
      <c r="X18" s="7">
        <v>4208</v>
      </c>
      <c r="Y18" s="66">
        <f t="shared" si="11"/>
        <v>-129</v>
      </c>
      <c r="Z18" s="53"/>
      <c r="AA18" s="99">
        <v>5201</v>
      </c>
      <c r="AB18" s="67">
        <v>5322</v>
      </c>
      <c r="AC18" s="66">
        <f t="shared" si="6"/>
        <v>-121</v>
      </c>
      <c r="AD18" s="53"/>
      <c r="AE18" s="99">
        <v>5064</v>
      </c>
      <c r="AF18" s="7">
        <v>5226</v>
      </c>
      <c r="AG18" s="66">
        <f t="shared" si="12"/>
        <v>-162</v>
      </c>
      <c r="AH18" s="53"/>
      <c r="AI18" s="99">
        <v>5068</v>
      </c>
      <c r="AJ18" s="67">
        <v>5095</v>
      </c>
      <c r="AK18" s="66">
        <f t="shared" si="13"/>
        <v>-27</v>
      </c>
      <c r="AL18" s="53"/>
      <c r="AM18" s="99">
        <v>4327</v>
      </c>
      <c r="AN18" s="5">
        <v>4602</v>
      </c>
      <c r="AO18" s="66">
        <f t="shared" si="15"/>
        <v>-275</v>
      </c>
      <c r="AP18" s="53"/>
      <c r="AQ18" s="99">
        <v>4277</v>
      </c>
      <c r="AR18" s="5">
        <v>4801</v>
      </c>
      <c r="AS18" s="66">
        <f t="shared" si="7"/>
        <v>-524</v>
      </c>
      <c r="AT18" s="53"/>
      <c r="AU18" s="99">
        <v>4109</v>
      </c>
      <c r="AV18" s="5">
        <v>4758</v>
      </c>
      <c r="AW18" s="66">
        <f t="shared" si="14"/>
        <v>-649</v>
      </c>
      <c r="AX18" s="53"/>
      <c r="AY18" s="99">
        <v>3689</v>
      </c>
      <c r="AZ18" s="5">
        <v>4069</v>
      </c>
      <c r="BA18" s="66">
        <f t="shared" si="8"/>
        <v>-380</v>
      </c>
      <c r="BC18" s="99"/>
      <c r="BE18" s="99"/>
      <c r="BF18" s="7"/>
      <c r="BG18" s="7"/>
      <c r="BH18" s="7"/>
    </row>
    <row r="19" spans="1:60" ht="15" x14ac:dyDescent="0.2">
      <c r="A19" s="23" t="s">
        <v>29</v>
      </c>
      <c r="B19" s="57">
        <f t="shared" si="0"/>
        <v>750609</v>
      </c>
      <c r="C19" s="61">
        <f t="shared" si="9"/>
        <v>826904</v>
      </c>
      <c r="D19" s="111">
        <f t="shared" si="1"/>
        <v>-76295</v>
      </c>
      <c r="E19" s="113">
        <f t="shared" si="2"/>
        <v>-9.2265849481922929E-2</v>
      </c>
      <c r="G19" s="102">
        <v>63674</v>
      </c>
      <c r="H19" s="61">
        <v>73591</v>
      </c>
      <c r="I19" s="66">
        <f t="shared" si="3"/>
        <v>-9917</v>
      </c>
      <c r="K19" s="102">
        <v>64556</v>
      </c>
      <c r="L19" s="61">
        <v>65466</v>
      </c>
      <c r="M19" s="66">
        <f t="shared" si="4"/>
        <v>-910</v>
      </c>
      <c r="N19" s="53"/>
      <c r="O19" s="61">
        <v>68401</v>
      </c>
      <c r="P19" s="61">
        <v>72734</v>
      </c>
      <c r="Q19" s="66">
        <f t="shared" si="10"/>
        <v>-4333</v>
      </c>
      <c r="S19" s="102">
        <v>63901</v>
      </c>
      <c r="T19" s="15">
        <v>70259</v>
      </c>
      <c r="U19" s="66">
        <f t="shared" si="5"/>
        <v>-6358</v>
      </c>
      <c r="V19" s="53"/>
      <c r="W19" s="99">
        <v>58116</v>
      </c>
      <c r="X19" s="7">
        <v>62613</v>
      </c>
      <c r="Y19" s="66">
        <f t="shared" si="11"/>
        <v>-4497</v>
      </c>
      <c r="Z19" s="53"/>
      <c r="AA19" s="99">
        <v>68925</v>
      </c>
      <c r="AB19" s="67">
        <v>76401</v>
      </c>
      <c r="AC19" s="66">
        <f t="shared" si="6"/>
        <v>-7476</v>
      </c>
      <c r="AD19" s="53"/>
      <c r="AE19" s="99">
        <v>65778</v>
      </c>
      <c r="AF19" s="7">
        <v>77668</v>
      </c>
      <c r="AG19" s="66">
        <f t="shared" si="12"/>
        <v>-11890</v>
      </c>
      <c r="AH19" s="53"/>
      <c r="AI19" s="99">
        <v>69017</v>
      </c>
      <c r="AJ19" s="67">
        <v>73212</v>
      </c>
      <c r="AK19" s="66">
        <f t="shared" si="13"/>
        <v>-4195</v>
      </c>
      <c r="AL19" s="53"/>
      <c r="AM19" s="99">
        <v>56731</v>
      </c>
      <c r="AN19" s="5">
        <v>65829</v>
      </c>
      <c r="AO19" s="66">
        <f t="shared" si="15"/>
        <v>-9098</v>
      </c>
      <c r="AP19" s="53"/>
      <c r="AQ19" s="99">
        <v>60030</v>
      </c>
      <c r="AR19" s="5">
        <v>65712</v>
      </c>
      <c r="AS19" s="66">
        <f t="shared" si="7"/>
        <v>-5682</v>
      </c>
      <c r="AT19" s="53"/>
      <c r="AU19" s="99">
        <v>59518</v>
      </c>
      <c r="AV19" s="5">
        <v>65431</v>
      </c>
      <c r="AW19" s="66">
        <f t="shared" si="14"/>
        <v>-5913</v>
      </c>
      <c r="AX19" s="53"/>
      <c r="AY19" s="99">
        <v>51962</v>
      </c>
      <c r="AZ19" s="5">
        <v>57988</v>
      </c>
      <c r="BA19" s="66">
        <f t="shared" si="8"/>
        <v>-6026</v>
      </c>
      <c r="BC19" s="99"/>
      <c r="BE19" s="99"/>
      <c r="BG19" s="7"/>
      <c r="BH19" s="7"/>
    </row>
    <row r="20" spans="1:60" ht="15" x14ac:dyDescent="0.2">
      <c r="A20" s="23" t="s">
        <v>30</v>
      </c>
      <c r="B20" s="57">
        <f t="shared" si="0"/>
        <v>15875</v>
      </c>
      <c r="C20" s="61">
        <f t="shared" si="9"/>
        <v>19767</v>
      </c>
      <c r="D20" s="111">
        <f t="shared" si="1"/>
        <v>-3892</v>
      </c>
      <c r="E20" s="113">
        <f t="shared" si="2"/>
        <v>-0.1968938129205241</v>
      </c>
      <c r="G20" s="102">
        <v>1622</v>
      </c>
      <c r="H20" s="61">
        <v>1360</v>
      </c>
      <c r="I20" s="66">
        <f t="shared" si="3"/>
        <v>262</v>
      </c>
      <c r="K20" s="102">
        <v>1517</v>
      </c>
      <c r="L20" s="61">
        <v>1509</v>
      </c>
      <c r="M20" s="66">
        <f t="shared" si="4"/>
        <v>8</v>
      </c>
      <c r="N20" s="53"/>
      <c r="O20" s="61">
        <v>1810</v>
      </c>
      <c r="P20" s="61">
        <v>1683</v>
      </c>
      <c r="Q20" s="66">
        <f t="shared" si="10"/>
        <v>127</v>
      </c>
      <c r="S20" s="102">
        <v>1400</v>
      </c>
      <c r="T20" s="15">
        <v>1518</v>
      </c>
      <c r="U20" s="66">
        <f t="shared" si="5"/>
        <v>-118</v>
      </c>
      <c r="V20" s="53"/>
      <c r="W20" s="99">
        <v>1335</v>
      </c>
      <c r="X20" s="7">
        <v>1655</v>
      </c>
      <c r="Y20" s="66">
        <f>W20-X20</f>
        <v>-320</v>
      </c>
      <c r="Z20" s="53"/>
      <c r="AA20" s="99">
        <v>1326</v>
      </c>
      <c r="AB20" s="67">
        <v>1729</v>
      </c>
      <c r="AC20" s="66">
        <f t="shared" si="6"/>
        <v>-403</v>
      </c>
      <c r="AD20" s="53"/>
      <c r="AE20" s="99">
        <v>1266</v>
      </c>
      <c r="AF20" s="7">
        <v>1826</v>
      </c>
      <c r="AG20" s="66">
        <f t="shared" si="12"/>
        <v>-560</v>
      </c>
      <c r="AH20" s="53"/>
      <c r="AI20" s="99">
        <v>1276</v>
      </c>
      <c r="AJ20" s="67">
        <v>1717</v>
      </c>
      <c r="AK20" s="66">
        <f t="shared" si="13"/>
        <v>-441</v>
      </c>
      <c r="AL20" s="53"/>
      <c r="AM20" s="99">
        <v>1165</v>
      </c>
      <c r="AN20" s="5">
        <v>1725</v>
      </c>
      <c r="AO20" s="66">
        <f t="shared" si="15"/>
        <v>-560</v>
      </c>
      <c r="AP20" s="53"/>
      <c r="AQ20" s="99">
        <v>1060</v>
      </c>
      <c r="AR20" s="5">
        <v>1886</v>
      </c>
      <c r="AS20" s="66">
        <f t="shared" si="7"/>
        <v>-826</v>
      </c>
      <c r="AT20" s="53"/>
      <c r="AU20" s="99">
        <v>996</v>
      </c>
      <c r="AV20" s="5">
        <v>1776</v>
      </c>
      <c r="AW20" s="66">
        <f t="shared" si="14"/>
        <v>-780</v>
      </c>
      <c r="AX20" s="53"/>
      <c r="AY20" s="99">
        <v>1102</v>
      </c>
      <c r="AZ20" s="5">
        <v>1383</v>
      </c>
      <c r="BA20" s="66">
        <f t="shared" si="8"/>
        <v>-281</v>
      </c>
      <c r="BC20" s="99"/>
      <c r="BE20" s="99"/>
      <c r="BG20" s="7"/>
      <c r="BH20" s="7"/>
    </row>
    <row r="21" spans="1:60" ht="15" x14ac:dyDescent="0.2">
      <c r="A21" s="23" t="s">
        <v>31</v>
      </c>
      <c r="B21" s="57">
        <f t="shared" si="0"/>
        <v>9066</v>
      </c>
      <c r="C21" s="61">
        <f t="shared" si="9"/>
        <v>9298</v>
      </c>
      <c r="D21" s="111">
        <f t="shared" si="1"/>
        <v>-232</v>
      </c>
      <c r="E21" s="113">
        <f t="shared" si="2"/>
        <v>-2.4951602495160249E-2</v>
      </c>
      <c r="G21" s="102">
        <v>694</v>
      </c>
      <c r="H21" s="61">
        <v>928</v>
      </c>
      <c r="I21" s="66">
        <f t="shared" si="3"/>
        <v>-234</v>
      </c>
      <c r="K21" s="102">
        <v>657</v>
      </c>
      <c r="L21" s="61">
        <v>792</v>
      </c>
      <c r="M21" s="66">
        <f t="shared" si="4"/>
        <v>-135</v>
      </c>
      <c r="N21" s="53"/>
      <c r="O21" s="61">
        <v>632</v>
      </c>
      <c r="P21" s="61">
        <v>951</v>
      </c>
      <c r="Q21" s="66">
        <f t="shared" si="10"/>
        <v>-319</v>
      </c>
      <c r="S21" s="102">
        <v>795</v>
      </c>
      <c r="T21" s="15">
        <v>728</v>
      </c>
      <c r="U21" s="66">
        <f t="shared" si="5"/>
        <v>67</v>
      </c>
      <c r="V21" s="53"/>
      <c r="W21" s="99">
        <v>718</v>
      </c>
      <c r="X21" s="7">
        <v>707</v>
      </c>
      <c r="Y21" s="66">
        <f>W21-X21</f>
        <v>11</v>
      </c>
      <c r="Z21" s="53"/>
      <c r="AA21" s="99">
        <v>856</v>
      </c>
      <c r="AB21" s="67">
        <v>805</v>
      </c>
      <c r="AC21" s="66">
        <f t="shared" si="6"/>
        <v>51</v>
      </c>
      <c r="AD21" s="53"/>
      <c r="AE21" s="99">
        <v>885</v>
      </c>
      <c r="AF21" s="7">
        <v>832</v>
      </c>
      <c r="AG21" s="66">
        <f t="shared" si="12"/>
        <v>53</v>
      </c>
      <c r="AH21" s="53"/>
      <c r="AI21" s="99">
        <v>782</v>
      </c>
      <c r="AJ21" s="67">
        <v>844</v>
      </c>
      <c r="AK21" s="66">
        <f t="shared" si="13"/>
        <v>-62</v>
      </c>
      <c r="AL21" s="53"/>
      <c r="AM21" s="99">
        <v>566</v>
      </c>
      <c r="AN21" s="5">
        <v>701</v>
      </c>
      <c r="AO21" s="66">
        <f t="shared" si="15"/>
        <v>-135</v>
      </c>
      <c r="AP21" s="53"/>
      <c r="AQ21" s="99">
        <v>741</v>
      </c>
      <c r="AR21" s="5">
        <v>684</v>
      </c>
      <c r="AS21" s="66">
        <f t="shared" si="7"/>
        <v>57</v>
      </c>
      <c r="AT21" s="53"/>
      <c r="AU21" s="99">
        <v>803</v>
      </c>
      <c r="AV21" s="5">
        <v>666</v>
      </c>
      <c r="AW21" s="66">
        <f t="shared" si="14"/>
        <v>137</v>
      </c>
      <c r="AX21" s="53"/>
      <c r="AY21" s="99">
        <v>937</v>
      </c>
      <c r="AZ21" s="5">
        <v>660</v>
      </c>
      <c r="BA21" s="66">
        <f t="shared" si="8"/>
        <v>277</v>
      </c>
      <c r="BC21" s="99"/>
      <c r="BE21" s="99"/>
      <c r="BG21" s="7"/>
      <c r="BH21" s="7"/>
    </row>
    <row r="22" spans="1:60" ht="15" x14ac:dyDescent="0.2">
      <c r="A22" s="23" t="s">
        <v>32</v>
      </c>
      <c r="B22" s="57">
        <f t="shared" si="0"/>
        <v>20605</v>
      </c>
      <c r="C22" s="61">
        <f t="shared" si="9"/>
        <v>20804</v>
      </c>
      <c r="D22" s="111">
        <f t="shared" si="1"/>
        <v>-199</v>
      </c>
      <c r="E22" s="113">
        <f t="shared" si="2"/>
        <v>-9.5654681791963077E-3</v>
      </c>
      <c r="G22" s="102">
        <v>2098</v>
      </c>
      <c r="H22" s="61">
        <v>1801</v>
      </c>
      <c r="I22" s="66">
        <f t="shared" si="3"/>
        <v>297</v>
      </c>
      <c r="K22" s="102">
        <v>2058</v>
      </c>
      <c r="L22" s="61">
        <v>1719</v>
      </c>
      <c r="M22" s="66">
        <f t="shared" si="4"/>
        <v>339</v>
      </c>
      <c r="N22" s="53"/>
      <c r="O22" s="61">
        <v>2270</v>
      </c>
      <c r="P22" s="61">
        <v>1904</v>
      </c>
      <c r="Q22" s="66">
        <f t="shared" si="10"/>
        <v>366</v>
      </c>
      <c r="S22" s="102">
        <v>1788</v>
      </c>
      <c r="T22" s="15">
        <v>1682</v>
      </c>
      <c r="U22" s="66">
        <f t="shared" si="5"/>
        <v>106</v>
      </c>
      <c r="V22" s="53"/>
      <c r="W22" s="99">
        <v>1412</v>
      </c>
      <c r="X22" s="7">
        <v>1635</v>
      </c>
      <c r="Y22" s="66">
        <f t="shared" ref="Y22:Y33" si="16">W22-X22</f>
        <v>-223</v>
      </c>
      <c r="Z22" s="53"/>
      <c r="AA22" s="99">
        <v>1664</v>
      </c>
      <c r="AB22" s="67">
        <v>1731</v>
      </c>
      <c r="AC22" s="66">
        <f t="shared" si="6"/>
        <v>-67</v>
      </c>
      <c r="AD22" s="53"/>
      <c r="AE22" s="99">
        <v>1395</v>
      </c>
      <c r="AF22" s="7">
        <v>2036</v>
      </c>
      <c r="AG22" s="66">
        <f t="shared" si="12"/>
        <v>-641</v>
      </c>
      <c r="AH22" s="53"/>
      <c r="AI22" s="99">
        <v>1597</v>
      </c>
      <c r="AJ22" s="67">
        <v>1398</v>
      </c>
      <c r="AK22" s="66">
        <f t="shared" si="13"/>
        <v>199</v>
      </c>
      <c r="AL22" s="53"/>
      <c r="AM22" s="99">
        <v>1584</v>
      </c>
      <c r="AN22" s="5">
        <v>1676</v>
      </c>
      <c r="AO22" s="66">
        <f t="shared" si="15"/>
        <v>-92</v>
      </c>
      <c r="AP22" s="53"/>
      <c r="AQ22" s="99">
        <v>1723</v>
      </c>
      <c r="AR22" s="5">
        <v>1660</v>
      </c>
      <c r="AS22" s="66">
        <f t="shared" si="7"/>
        <v>63</v>
      </c>
      <c r="AT22" s="53"/>
      <c r="AU22" s="99">
        <v>1627</v>
      </c>
      <c r="AV22" s="5">
        <v>1752</v>
      </c>
      <c r="AW22" s="66">
        <f t="shared" si="14"/>
        <v>-125</v>
      </c>
      <c r="AX22" s="53"/>
      <c r="AY22" s="99">
        <v>1389</v>
      </c>
      <c r="AZ22" s="5">
        <v>1810</v>
      </c>
      <c r="BA22" s="66">
        <f t="shared" si="8"/>
        <v>-421</v>
      </c>
      <c r="BC22" s="99"/>
      <c r="BE22" s="99"/>
      <c r="BG22" s="7"/>
      <c r="BH22" s="7"/>
    </row>
    <row r="23" spans="1:60" ht="15" x14ac:dyDescent="0.2">
      <c r="A23" s="23" t="s">
        <v>33</v>
      </c>
      <c r="B23" s="57">
        <f t="shared" si="0"/>
        <v>22184</v>
      </c>
      <c r="C23" s="61">
        <f t="shared" si="9"/>
        <v>22865</v>
      </c>
      <c r="D23" s="111">
        <f t="shared" si="1"/>
        <v>-681</v>
      </c>
      <c r="E23" s="113">
        <f t="shared" si="2"/>
        <v>-2.9783511917778265E-2</v>
      </c>
      <c r="G23" s="102">
        <v>1841</v>
      </c>
      <c r="H23" s="61">
        <v>2138</v>
      </c>
      <c r="I23" s="66">
        <f t="shared" si="3"/>
        <v>-297</v>
      </c>
      <c r="K23" s="102">
        <v>1711</v>
      </c>
      <c r="L23" s="61">
        <v>1530</v>
      </c>
      <c r="M23" s="66">
        <f t="shared" si="4"/>
        <v>181</v>
      </c>
      <c r="N23" s="53"/>
      <c r="O23" s="61">
        <v>1714</v>
      </c>
      <c r="P23" s="61">
        <v>1854</v>
      </c>
      <c r="Q23" s="66">
        <f t="shared" si="10"/>
        <v>-140</v>
      </c>
      <c r="S23" s="102">
        <v>1588</v>
      </c>
      <c r="T23" s="15">
        <v>1796</v>
      </c>
      <c r="U23" s="66">
        <f t="shared" si="5"/>
        <v>-208</v>
      </c>
      <c r="V23" s="53"/>
      <c r="W23" s="99">
        <v>1610</v>
      </c>
      <c r="X23" s="7">
        <v>1725</v>
      </c>
      <c r="Y23" s="66">
        <f t="shared" si="16"/>
        <v>-115</v>
      </c>
      <c r="Z23" s="53"/>
      <c r="AA23" s="99">
        <v>2094</v>
      </c>
      <c r="AB23" s="67">
        <v>2550</v>
      </c>
      <c r="AC23" s="66">
        <f t="shared" si="6"/>
        <v>-456</v>
      </c>
      <c r="AD23" s="53"/>
      <c r="AE23" s="99">
        <v>2446</v>
      </c>
      <c r="AF23" s="7">
        <v>2509</v>
      </c>
      <c r="AG23" s="66">
        <f t="shared" si="12"/>
        <v>-63</v>
      </c>
      <c r="AH23" s="53"/>
      <c r="AI23" s="99">
        <v>2461</v>
      </c>
      <c r="AJ23" s="67">
        <v>2006</v>
      </c>
      <c r="AK23" s="66">
        <f t="shared" si="13"/>
        <v>455</v>
      </c>
      <c r="AL23" s="53"/>
      <c r="AM23" s="99">
        <v>1675</v>
      </c>
      <c r="AN23" s="5">
        <v>1699</v>
      </c>
      <c r="AO23" s="66">
        <f t="shared" si="15"/>
        <v>-24</v>
      </c>
      <c r="AP23" s="53"/>
      <c r="AQ23" s="99">
        <v>1702</v>
      </c>
      <c r="AR23" s="5">
        <v>1642</v>
      </c>
      <c r="AS23" s="66">
        <f t="shared" si="7"/>
        <v>60</v>
      </c>
      <c r="AT23" s="53"/>
      <c r="AU23" s="99">
        <v>1769</v>
      </c>
      <c r="AV23" s="5">
        <v>1579</v>
      </c>
      <c r="AW23" s="66">
        <f t="shared" si="14"/>
        <v>190</v>
      </c>
      <c r="AX23" s="53"/>
      <c r="AY23" s="99">
        <v>1573</v>
      </c>
      <c r="AZ23" s="5">
        <v>1837</v>
      </c>
      <c r="BA23" s="66">
        <f t="shared" si="8"/>
        <v>-264</v>
      </c>
      <c r="BC23" s="99"/>
      <c r="BE23" s="99"/>
      <c r="BG23" s="7"/>
      <c r="BH23" s="7"/>
    </row>
    <row r="24" spans="1:60" ht="15" x14ac:dyDescent="0.2">
      <c r="A24" s="23" t="s">
        <v>34</v>
      </c>
      <c r="B24" s="57">
        <f t="shared" si="0"/>
        <v>8348</v>
      </c>
      <c r="C24" s="61">
        <f t="shared" si="9"/>
        <v>9704</v>
      </c>
      <c r="D24" s="111">
        <f t="shared" si="1"/>
        <v>-1356</v>
      </c>
      <c r="E24" s="113">
        <f t="shared" si="2"/>
        <v>-0.13973619126133552</v>
      </c>
      <c r="G24" s="102">
        <v>702</v>
      </c>
      <c r="H24" s="61">
        <v>871</v>
      </c>
      <c r="I24" s="66">
        <f t="shared" si="3"/>
        <v>-169</v>
      </c>
      <c r="K24" s="102">
        <v>640</v>
      </c>
      <c r="L24" s="61">
        <v>660</v>
      </c>
      <c r="M24" s="66">
        <f t="shared" si="4"/>
        <v>-20</v>
      </c>
      <c r="N24" s="53"/>
      <c r="O24" s="61">
        <v>650</v>
      </c>
      <c r="P24" s="61">
        <v>813</v>
      </c>
      <c r="Q24" s="66">
        <f t="shared" si="10"/>
        <v>-163</v>
      </c>
      <c r="S24" s="102">
        <v>749</v>
      </c>
      <c r="T24" s="15">
        <v>889</v>
      </c>
      <c r="U24" s="66">
        <f t="shared" si="5"/>
        <v>-140</v>
      </c>
      <c r="V24" s="53"/>
      <c r="W24" s="99">
        <v>577</v>
      </c>
      <c r="X24" s="7">
        <v>778</v>
      </c>
      <c r="Y24" s="66">
        <f t="shared" si="16"/>
        <v>-201</v>
      </c>
      <c r="Z24" s="53"/>
      <c r="AA24" s="99">
        <v>664</v>
      </c>
      <c r="AB24" s="67">
        <v>939</v>
      </c>
      <c r="AC24" s="66">
        <f t="shared" si="6"/>
        <v>-275</v>
      </c>
      <c r="AD24" s="53"/>
      <c r="AE24" s="99">
        <v>726</v>
      </c>
      <c r="AF24" s="7">
        <v>1003</v>
      </c>
      <c r="AG24" s="66">
        <f t="shared" si="12"/>
        <v>-277</v>
      </c>
      <c r="AH24" s="53"/>
      <c r="AI24" s="99">
        <v>687</v>
      </c>
      <c r="AJ24" s="67">
        <v>836</v>
      </c>
      <c r="AK24" s="66">
        <f t="shared" si="13"/>
        <v>-149</v>
      </c>
      <c r="AL24" s="53"/>
      <c r="AM24" s="99">
        <v>876</v>
      </c>
      <c r="AN24" s="109">
        <v>740</v>
      </c>
      <c r="AO24" s="66">
        <f t="shared" si="15"/>
        <v>136</v>
      </c>
      <c r="AP24" s="53"/>
      <c r="AQ24" s="99">
        <v>839</v>
      </c>
      <c r="AR24" s="5">
        <v>788</v>
      </c>
      <c r="AS24" s="66">
        <f t="shared" si="7"/>
        <v>51</v>
      </c>
      <c r="AT24" s="53"/>
      <c r="AU24" s="99">
        <v>730</v>
      </c>
      <c r="AV24" s="5">
        <v>807</v>
      </c>
      <c r="AW24" s="66">
        <f t="shared" si="14"/>
        <v>-77</v>
      </c>
      <c r="AX24" s="53"/>
      <c r="AY24" s="99">
        <v>508</v>
      </c>
      <c r="AZ24" s="5">
        <v>580</v>
      </c>
      <c r="BA24" s="66">
        <f t="shared" si="8"/>
        <v>-72</v>
      </c>
      <c r="BC24" s="99"/>
      <c r="BE24" s="99"/>
      <c r="BG24" s="7"/>
      <c r="BH24" s="7"/>
    </row>
    <row r="25" spans="1:60" ht="15" x14ac:dyDescent="0.2">
      <c r="A25" s="23" t="s">
        <v>35</v>
      </c>
      <c r="B25" s="57">
        <f t="shared" si="0"/>
        <v>33334</v>
      </c>
      <c r="C25" s="61">
        <f t="shared" si="9"/>
        <v>36020</v>
      </c>
      <c r="D25" s="111">
        <f t="shared" si="1"/>
        <v>-2686</v>
      </c>
      <c r="E25" s="113">
        <f t="shared" si="2"/>
        <v>-7.4569683509161572E-2</v>
      </c>
      <c r="G25" s="102">
        <v>2812</v>
      </c>
      <c r="H25" s="61">
        <v>3109</v>
      </c>
      <c r="I25" s="66">
        <f t="shared" si="3"/>
        <v>-297</v>
      </c>
      <c r="K25" s="102">
        <v>2796</v>
      </c>
      <c r="L25" s="61">
        <v>3082</v>
      </c>
      <c r="M25" s="66">
        <f t="shared" si="4"/>
        <v>-286</v>
      </c>
      <c r="N25" s="53"/>
      <c r="O25" s="61">
        <v>2901</v>
      </c>
      <c r="P25" s="61">
        <v>3198</v>
      </c>
      <c r="Q25" s="66">
        <f t="shared" si="10"/>
        <v>-297</v>
      </c>
      <c r="S25" s="102">
        <v>2474</v>
      </c>
      <c r="T25" s="15">
        <v>3102</v>
      </c>
      <c r="U25" s="66">
        <f t="shared" si="5"/>
        <v>-628</v>
      </c>
      <c r="V25" s="53"/>
      <c r="W25" s="99">
        <v>2492</v>
      </c>
      <c r="X25" s="7">
        <v>2727</v>
      </c>
      <c r="Y25" s="66">
        <f t="shared" si="16"/>
        <v>-235</v>
      </c>
      <c r="Z25" s="53"/>
      <c r="AA25" s="99">
        <v>3154</v>
      </c>
      <c r="AB25" s="67">
        <v>3463</v>
      </c>
      <c r="AC25" s="66">
        <f t="shared" si="6"/>
        <v>-309</v>
      </c>
      <c r="AD25" s="53"/>
      <c r="AE25" s="99">
        <v>2967</v>
      </c>
      <c r="AF25" s="7">
        <v>3378</v>
      </c>
      <c r="AG25" s="66">
        <f t="shared" si="12"/>
        <v>-411</v>
      </c>
      <c r="AH25" s="53"/>
      <c r="AI25" s="99">
        <v>3054</v>
      </c>
      <c r="AJ25" s="67">
        <v>3288</v>
      </c>
      <c r="AK25" s="66">
        <f t="shared" si="13"/>
        <v>-234</v>
      </c>
      <c r="AL25" s="53"/>
      <c r="AM25" s="99">
        <v>2761</v>
      </c>
      <c r="AN25" s="5">
        <v>2620</v>
      </c>
      <c r="AO25" s="66">
        <f t="shared" si="15"/>
        <v>141</v>
      </c>
      <c r="AP25" s="53"/>
      <c r="AQ25" s="99">
        <v>2860</v>
      </c>
      <c r="AR25" s="5">
        <v>2736</v>
      </c>
      <c r="AS25" s="66">
        <f t="shared" si="7"/>
        <v>124</v>
      </c>
      <c r="AT25" s="53"/>
      <c r="AU25" s="99">
        <v>2533</v>
      </c>
      <c r="AV25" s="5">
        <v>2531</v>
      </c>
      <c r="AW25" s="66">
        <f t="shared" si="14"/>
        <v>2</v>
      </c>
      <c r="AX25" s="53"/>
      <c r="AY25" s="99">
        <v>2530</v>
      </c>
      <c r="AZ25" s="5">
        <v>2786</v>
      </c>
      <c r="BA25" s="66">
        <f t="shared" si="8"/>
        <v>-256</v>
      </c>
      <c r="BC25" s="99"/>
      <c r="BE25" s="99"/>
      <c r="BG25" s="7"/>
      <c r="BH25" s="7"/>
    </row>
    <row r="26" spans="1:60" ht="15" x14ac:dyDescent="0.2">
      <c r="A26" s="23" t="s">
        <v>36</v>
      </c>
      <c r="B26" s="57">
        <f t="shared" si="0"/>
        <v>16894</v>
      </c>
      <c r="C26" s="61">
        <f t="shared" si="9"/>
        <v>17078</v>
      </c>
      <c r="D26" s="111">
        <f t="shared" si="1"/>
        <v>-184</v>
      </c>
      <c r="E26" s="113">
        <f t="shared" si="2"/>
        <v>-1.07740953273217E-2</v>
      </c>
      <c r="G26" s="102">
        <v>1298</v>
      </c>
      <c r="H26" s="61">
        <v>1499</v>
      </c>
      <c r="I26" s="66">
        <f t="shared" si="3"/>
        <v>-201</v>
      </c>
      <c r="K26" s="102">
        <v>1489</v>
      </c>
      <c r="L26" s="61">
        <v>1319</v>
      </c>
      <c r="M26" s="66">
        <f t="shared" si="4"/>
        <v>170</v>
      </c>
      <c r="N26" s="53"/>
      <c r="O26" s="61">
        <v>1102</v>
      </c>
      <c r="P26" s="61">
        <v>1310</v>
      </c>
      <c r="Q26" s="66">
        <f t="shared" si="10"/>
        <v>-208</v>
      </c>
      <c r="S26" s="102">
        <v>1220</v>
      </c>
      <c r="T26" s="15">
        <v>1331</v>
      </c>
      <c r="U26" s="66">
        <f t="shared" si="5"/>
        <v>-111</v>
      </c>
      <c r="V26" s="53"/>
      <c r="W26" s="99">
        <v>1243</v>
      </c>
      <c r="X26" s="7">
        <v>1319</v>
      </c>
      <c r="Y26" s="66">
        <f t="shared" si="16"/>
        <v>-76</v>
      </c>
      <c r="Z26" s="53"/>
      <c r="AA26" s="99">
        <v>1576</v>
      </c>
      <c r="AB26" s="67">
        <v>1360</v>
      </c>
      <c r="AC26" s="66">
        <f t="shared" si="6"/>
        <v>216</v>
      </c>
      <c r="AD26" s="53"/>
      <c r="AE26" s="99">
        <v>1707</v>
      </c>
      <c r="AF26" s="7">
        <v>1666</v>
      </c>
      <c r="AG26" s="66">
        <f t="shared" si="12"/>
        <v>41</v>
      </c>
      <c r="AH26" s="53"/>
      <c r="AI26" s="99">
        <v>1565</v>
      </c>
      <c r="AJ26" s="67">
        <v>1669</v>
      </c>
      <c r="AK26" s="66">
        <f t="shared" si="13"/>
        <v>-104</v>
      </c>
      <c r="AL26" s="53"/>
      <c r="AM26" s="99">
        <v>1466</v>
      </c>
      <c r="AN26" s="5">
        <v>1366</v>
      </c>
      <c r="AO26" s="66">
        <f t="shared" si="15"/>
        <v>100</v>
      </c>
      <c r="AP26" s="53"/>
      <c r="AQ26" s="99">
        <v>1476</v>
      </c>
      <c r="AR26" s="5">
        <v>1344</v>
      </c>
      <c r="AS26" s="66">
        <f t="shared" si="7"/>
        <v>132</v>
      </c>
      <c r="AT26" s="53"/>
      <c r="AU26" s="99">
        <v>1394</v>
      </c>
      <c r="AV26" s="5">
        <v>1451</v>
      </c>
      <c r="AW26" s="66">
        <f t="shared" si="14"/>
        <v>-57</v>
      </c>
      <c r="AX26" s="53"/>
      <c r="AY26" s="99">
        <v>1358</v>
      </c>
      <c r="AZ26" s="5">
        <v>1444</v>
      </c>
      <c r="BA26" s="66">
        <f t="shared" si="8"/>
        <v>-86</v>
      </c>
      <c r="BC26" s="99"/>
      <c r="BE26" s="99"/>
      <c r="BG26" s="7"/>
      <c r="BH26" s="7"/>
    </row>
    <row r="27" spans="1:60" ht="15" x14ac:dyDescent="0.2">
      <c r="A27" s="23" t="s">
        <v>37</v>
      </c>
      <c r="B27" s="57">
        <f t="shared" si="0"/>
        <v>137344</v>
      </c>
      <c r="C27" s="61">
        <f t="shared" si="9"/>
        <v>140617</v>
      </c>
      <c r="D27" s="111">
        <f t="shared" si="1"/>
        <v>-3273</v>
      </c>
      <c r="E27" s="113">
        <f t="shared" si="2"/>
        <v>-2.3275990811921745E-2</v>
      </c>
      <c r="G27" s="102">
        <v>11556</v>
      </c>
      <c r="H27" s="61">
        <v>11909</v>
      </c>
      <c r="I27" s="66">
        <f t="shared" si="3"/>
        <v>-353</v>
      </c>
      <c r="K27" s="102">
        <v>12165</v>
      </c>
      <c r="L27" s="61">
        <v>11594</v>
      </c>
      <c r="M27" s="66">
        <f t="shared" si="4"/>
        <v>571</v>
      </c>
      <c r="N27" s="53"/>
      <c r="O27" s="61">
        <v>11988</v>
      </c>
      <c r="P27" s="61">
        <v>11922</v>
      </c>
      <c r="Q27" s="66">
        <f t="shared" si="10"/>
        <v>66</v>
      </c>
      <c r="S27" s="102">
        <v>11162</v>
      </c>
      <c r="T27" s="15">
        <v>11054</v>
      </c>
      <c r="U27" s="66">
        <f t="shared" si="5"/>
        <v>108</v>
      </c>
      <c r="V27" s="53"/>
      <c r="W27" s="99">
        <v>10677</v>
      </c>
      <c r="X27" s="7">
        <v>10396</v>
      </c>
      <c r="Y27" s="66">
        <f t="shared" si="16"/>
        <v>281</v>
      </c>
      <c r="Z27" s="53"/>
      <c r="AA27" s="99">
        <v>12920</v>
      </c>
      <c r="AB27" s="67">
        <v>13729</v>
      </c>
      <c r="AC27" s="66">
        <f t="shared" si="6"/>
        <v>-809</v>
      </c>
      <c r="AD27" s="53"/>
      <c r="AE27" s="99">
        <v>11922</v>
      </c>
      <c r="AF27" s="7">
        <v>12361</v>
      </c>
      <c r="AG27" s="66">
        <f t="shared" si="12"/>
        <v>-439</v>
      </c>
      <c r="AH27" s="53"/>
      <c r="AI27" s="99">
        <v>12630</v>
      </c>
      <c r="AJ27" s="67">
        <v>11777</v>
      </c>
      <c r="AK27" s="66">
        <f t="shared" si="13"/>
        <v>853</v>
      </c>
      <c r="AL27" s="53"/>
      <c r="AM27" s="99">
        <v>10298</v>
      </c>
      <c r="AN27" s="5">
        <v>11292</v>
      </c>
      <c r="AO27" s="66">
        <f t="shared" si="15"/>
        <v>-994</v>
      </c>
      <c r="AP27" s="53"/>
      <c r="AQ27" s="99">
        <v>11023</v>
      </c>
      <c r="AR27" s="5">
        <v>12297</v>
      </c>
      <c r="AS27" s="66">
        <f t="shared" si="7"/>
        <v>-1274</v>
      </c>
      <c r="AT27" s="53"/>
      <c r="AU27" s="99">
        <v>10971</v>
      </c>
      <c r="AV27" s="5">
        <v>11176</v>
      </c>
      <c r="AW27" s="66">
        <f t="shared" si="14"/>
        <v>-205</v>
      </c>
      <c r="AX27" s="53"/>
      <c r="AY27" s="99">
        <v>10032</v>
      </c>
      <c r="AZ27" s="5">
        <v>11110</v>
      </c>
      <c r="BA27" s="66">
        <f t="shared" si="8"/>
        <v>-1078</v>
      </c>
      <c r="BC27" s="99"/>
      <c r="BE27" s="99"/>
      <c r="BG27" s="7"/>
      <c r="BH27" s="7"/>
    </row>
    <row r="28" spans="1:60" ht="15" x14ac:dyDescent="0.2">
      <c r="A28" s="23" t="s">
        <v>38</v>
      </c>
      <c r="B28" s="57">
        <f t="shared" si="0"/>
        <v>77119</v>
      </c>
      <c r="C28" s="61">
        <f t="shared" si="9"/>
        <v>81512</v>
      </c>
      <c r="D28" s="111">
        <f t="shared" si="1"/>
        <v>-4393</v>
      </c>
      <c r="E28" s="113">
        <f t="shared" si="2"/>
        <v>-5.3893905191873592E-2</v>
      </c>
      <c r="G28" s="102">
        <v>6532</v>
      </c>
      <c r="H28" s="61">
        <v>7040</v>
      </c>
      <c r="I28" s="66">
        <f t="shared" si="3"/>
        <v>-508</v>
      </c>
      <c r="K28" s="102">
        <v>6502</v>
      </c>
      <c r="L28" s="61">
        <v>6902</v>
      </c>
      <c r="M28" s="66">
        <f t="shared" si="4"/>
        <v>-400</v>
      </c>
      <c r="N28" s="53"/>
      <c r="O28" s="61">
        <v>6364</v>
      </c>
      <c r="P28" s="61">
        <v>7363</v>
      </c>
      <c r="Q28" s="66">
        <f t="shared" si="10"/>
        <v>-999</v>
      </c>
      <c r="S28" s="102">
        <v>5940</v>
      </c>
      <c r="T28" s="15">
        <v>6020</v>
      </c>
      <c r="U28" s="66">
        <f t="shared" si="5"/>
        <v>-80</v>
      </c>
      <c r="V28" s="53"/>
      <c r="W28" s="99">
        <v>5860</v>
      </c>
      <c r="X28" s="7">
        <v>6105</v>
      </c>
      <c r="Y28" s="66">
        <f t="shared" si="16"/>
        <v>-245</v>
      </c>
      <c r="Z28" s="53"/>
      <c r="AA28" s="99">
        <v>6760</v>
      </c>
      <c r="AB28" s="67">
        <v>7744</v>
      </c>
      <c r="AC28" s="66">
        <f t="shared" si="6"/>
        <v>-984</v>
      </c>
      <c r="AD28" s="53"/>
      <c r="AE28" s="99">
        <v>6788</v>
      </c>
      <c r="AF28" s="7">
        <v>7880</v>
      </c>
      <c r="AG28" s="66">
        <f t="shared" si="12"/>
        <v>-1092</v>
      </c>
      <c r="AH28" s="53"/>
      <c r="AI28" s="99">
        <v>7169</v>
      </c>
      <c r="AJ28" s="67">
        <v>7367</v>
      </c>
      <c r="AK28" s="66">
        <f t="shared" si="13"/>
        <v>-198</v>
      </c>
      <c r="AL28" s="53"/>
      <c r="AM28" s="99">
        <v>6273</v>
      </c>
      <c r="AN28" s="5">
        <v>6484</v>
      </c>
      <c r="AO28" s="66">
        <f t="shared" si="15"/>
        <v>-211</v>
      </c>
      <c r="AP28" s="53"/>
      <c r="AQ28" s="99">
        <v>6107</v>
      </c>
      <c r="AR28" s="5">
        <v>6215</v>
      </c>
      <c r="AS28" s="66">
        <f t="shared" si="7"/>
        <v>-108</v>
      </c>
      <c r="AT28" s="53"/>
      <c r="AU28" s="99">
        <v>6368</v>
      </c>
      <c r="AV28" s="5">
        <v>6274</v>
      </c>
      <c r="AW28" s="66">
        <f t="shared" si="14"/>
        <v>94</v>
      </c>
      <c r="AX28" s="53"/>
      <c r="AY28" s="99">
        <v>6456</v>
      </c>
      <c r="AZ28" s="5">
        <v>6118</v>
      </c>
      <c r="BA28" s="66">
        <f t="shared" si="8"/>
        <v>338</v>
      </c>
      <c r="BC28" s="99"/>
      <c r="BE28" s="99"/>
      <c r="BG28" s="7"/>
      <c r="BH28" s="7"/>
    </row>
    <row r="29" spans="1:60" ht="15" x14ac:dyDescent="0.2">
      <c r="A29" s="23" t="s">
        <v>39</v>
      </c>
      <c r="B29" s="57">
        <f t="shared" si="0"/>
        <v>51088</v>
      </c>
      <c r="C29" s="61">
        <f t="shared" si="9"/>
        <v>52536</v>
      </c>
      <c r="D29" s="111">
        <f t="shared" si="1"/>
        <v>-1448</v>
      </c>
      <c r="E29" s="113">
        <f t="shared" si="2"/>
        <v>-2.7562052687680829E-2</v>
      </c>
      <c r="G29" s="102">
        <v>4075</v>
      </c>
      <c r="H29" s="61">
        <v>4403</v>
      </c>
      <c r="I29" s="66">
        <f t="shared" si="3"/>
        <v>-328</v>
      </c>
      <c r="K29" s="102">
        <v>4364</v>
      </c>
      <c r="L29" s="61">
        <v>4360</v>
      </c>
      <c r="M29" s="66">
        <f t="shared" si="4"/>
        <v>4</v>
      </c>
      <c r="N29" s="53"/>
      <c r="O29" s="61">
        <v>4412</v>
      </c>
      <c r="P29" s="61">
        <v>4720</v>
      </c>
      <c r="Q29" s="66">
        <f t="shared" si="10"/>
        <v>-308</v>
      </c>
      <c r="S29" s="102">
        <v>4324</v>
      </c>
      <c r="T29" s="15">
        <v>4461</v>
      </c>
      <c r="U29" s="66">
        <f t="shared" si="5"/>
        <v>-137</v>
      </c>
      <c r="V29" s="53"/>
      <c r="W29" s="99">
        <v>4230</v>
      </c>
      <c r="X29" s="7">
        <v>3946</v>
      </c>
      <c r="Y29" s="66">
        <f t="shared" si="16"/>
        <v>284</v>
      </c>
      <c r="Z29" s="53"/>
      <c r="AA29" s="99">
        <v>4534</v>
      </c>
      <c r="AB29" s="67">
        <v>4796</v>
      </c>
      <c r="AC29" s="66">
        <f t="shared" si="6"/>
        <v>-262</v>
      </c>
      <c r="AD29" s="53"/>
      <c r="AE29" s="99">
        <v>4521</v>
      </c>
      <c r="AF29" s="7">
        <v>4900</v>
      </c>
      <c r="AG29" s="66">
        <f t="shared" si="12"/>
        <v>-379</v>
      </c>
      <c r="AH29" s="53"/>
      <c r="AI29" s="99">
        <v>4804</v>
      </c>
      <c r="AJ29" s="67">
        <v>4757</v>
      </c>
      <c r="AK29" s="66">
        <f t="shared" si="13"/>
        <v>47</v>
      </c>
      <c r="AL29" s="53"/>
      <c r="AM29" s="99">
        <v>3908</v>
      </c>
      <c r="AN29" s="5">
        <v>4453</v>
      </c>
      <c r="AO29" s="66">
        <f t="shared" si="15"/>
        <v>-545</v>
      </c>
      <c r="AP29" s="53"/>
      <c r="AQ29" s="99">
        <v>3782</v>
      </c>
      <c r="AR29" s="5">
        <v>4082</v>
      </c>
      <c r="AS29" s="66">
        <f t="shared" si="7"/>
        <v>-300</v>
      </c>
      <c r="AT29" s="53"/>
      <c r="AU29" s="99">
        <v>4247</v>
      </c>
      <c r="AV29" s="5">
        <v>3899</v>
      </c>
      <c r="AW29" s="66">
        <f t="shared" si="14"/>
        <v>348</v>
      </c>
      <c r="AX29" s="53"/>
      <c r="AY29" s="99">
        <v>3887</v>
      </c>
      <c r="AZ29" s="5">
        <v>3759</v>
      </c>
      <c r="BA29" s="66">
        <f t="shared" si="8"/>
        <v>128</v>
      </c>
      <c r="BC29" s="99"/>
      <c r="BE29" s="99"/>
      <c r="BG29" s="7"/>
      <c r="BH29" s="7"/>
    </row>
    <row r="30" spans="1:60" ht="15" x14ac:dyDescent="0.2">
      <c r="A30" s="23" t="s">
        <v>40</v>
      </c>
      <c r="B30" s="57">
        <f t="shared" si="0"/>
        <v>39513</v>
      </c>
      <c r="C30" s="61">
        <f t="shared" si="9"/>
        <v>41765</v>
      </c>
      <c r="D30" s="111">
        <f t="shared" si="1"/>
        <v>-2252</v>
      </c>
      <c r="E30" s="113">
        <f t="shared" si="2"/>
        <v>-5.3920747036992699E-2</v>
      </c>
      <c r="G30" s="102">
        <v>3083</v>
      </c>
      <c r="H30" s="61">
        <v>2767</v>
      </c>
      <c r="I30" s="66">
        <f t="shared" si="3"/>
        <v>316</v>
      </c>
      <c r="K30" s="102">
        <v>3517</v>
      </c>
      <c r="L30" s="61">
        <v>2995</v>
      </c>
      <c r="M30" s="66">
        <f t="shared" si="4"/>
        <v>522</v>
      </c>
      <c r="N30" s="53"/>
      <c r="O30" s="61">
        <v>3406</v>
      </c>
      <c r="P30" s="61">
        <v>3752</v>
      </c>
      <c r="Q30" s="66">
        <f t="shared" si="10"/>
        <v>-346</v>
      </c>
      <c r="S30" s="102">
        <v>3683</v>
      </c>
      <c r="T30" s="15">
        <v>3431</v>
      </c>
      <c r="U30" s="66">
        <f t="shared" si="5"/>
        <v>252</v>
      </c>
      <c r="V30" s="53"/>
      <c r="W30" s="99">
        <v>3141</v>
      </c>
      <c r="X30" s="7">
        <v>3101</v>
      </c>
      <c r="Y30" s="66">
        <f t="shared" si="16"/>
        <v>40</v>
      </c>
      <c r="Z30" s="53"/>
      <c r="AA30" s="99">
        <v>3816</v>
      </c>
      <c r="AB30" s="67">
        <v>3851</v>
      </c>
      <c r="AC30" s="66">
        <f t="shared" si="6"/>
        <v>-35</v>
      </c>
      <c r="AD30" s="53"/>
      <c r="AE30" s="99">
        <v>3874</v>
      </c>
      <c r="AF30" s="7">
        <v>4122</v>
      </c>
      <c r="AG30" s="66">
        <f t="shared" si="12"/>
        <v>-248</v>
      </c>
      <c r="AH30" s="53"/>
      <c r="AI30" s="99">
        <v>3431</v>
      </c>
      <c r="AJ30" s="67">
        <v>3828</v>
      </c>
      <c r="AK30" s="66">
        <f t="shared" si="13"/>
        <v>-397</v>
      </c>
      <c r="AL30" s="53"/>
      <c r="AM30" s="99">
        <v>2880</v>
      </c>
      <c r="AN30" s="5">
        <v>3199</v>
      </c>
      <c r="AO30" s="66">
        <f t="shared" si="15"/>
        <v>-319</v>
      </c>
      <c r="AP30" s="53"/>
      <c r="AQ30" s="99">
        <v>3011</v>
      </c>
      <c r="AR30" s="5">
        <v>3609</v>
      </c>
      <c r="AS30" s="66">
        <f t="shared" si="7"/>
        <v>-598</v>
      </c>
      <c r="AT30" s="53"/>
      <c r="AU30" s="99">
        <v>2969</v>
      </c>
      <c r="AV30" s="5">
        <v>3440</v>
      </c>
      <c r="AW30" s="66">
        <f t="shared" si="14"/>
        <v>-471</v>
      </c>
      <c r="AX30" s="53"/>
      <c r="AY30" s="99">
        <v>2702</v>
      </c>
      <c r="AZ30" s="5">
        <v>3670</v>
      </c>
      <c r="BA30" s="66">
        <f t="shared" si="8"/>
        <v>-968</v>
      </c>
      <c r="BC30" s="99"/>
      <c r="BE30" s="99"/>
      <c r="BG30" s="7"/>
      <c r="BH30" s="7"/>
    </row>
    <row r="31" spans="1:60" ht="15" x14ac:dyDescent="0.2">
      <c r="A31" s="23" t="s">
        <v>41</v>
      </c>
      <c r="B31" s="57">
        <f t="shared" si="0"/>
        <v>72743</v>
      </c>
      <c r="C31" s="61">
        <f t="shared" si="9"/>
        <v>74469</v>
      </c>
      <c r="D31" s="111">
        <f t="shared" si="1"/>
        <v>-1726</v>
      </c>
      <c r="E31" s="113">
        <f t="shared" si="2"/>
        <v>-2.3177429534437147E-2</v>
      </c>
      <c r="G31" s="102">
        <v>5670</v>
      </c>
      <c r="H31" s="61">
        <v>6566</v>
      </c>
      <c r="I31" s="66">
        <f t="shared" si="3"/>
        <v>-896</v>
      </c>
      <c r="K31" s="102">
        <v>6144</v>
      </c>
      <c r="L31" s="61">
        <v>5956</v>
      </c>
      <c r="M31" s="66">
        <f t="shared" si="4"/>
        <v>188</v>
      </c>
      <c r="N31" s="53"/>
      <c r="O31" s="61">
        <v>6846</v>
      </c>
      <c r="P31" s="61">
        <v>6568</v>
      </c>
      <c r="Q31" s="66">
        <f t="shared" si="10"/>
        <v>278</v>
      </c>
      <c r="S31" s="102">
        <v>6450</v>
      </c>
      <c r="T31" s="15">
        <v>5899</v>
      </c>
      <c r="U31" s="66">
        <f t="shared" si="5"/>
        <v>551</v>
      </c>
      <c r="V31" s="53"/>
      <c r="W31" s="99">
        <v>5199</v>
      </c>
      <c r="X31" s="15">
        <v>5309</v>
      </c>
      <c r="Y31" s="66">
        <f t="shared" si="16"/>
        <v>-110</v>
      </c>
      <c r="Z31" s="53"/>
      <c r="AA31" s="102">
        <v>7295</v>
      </c>
      <c r="AB31" s="67">
        <v>8306</v>
      </c>
      <c r="AC31" s="66">
        <f t="shared" si="6"/>
        <v>-1011</v>
      </c>
      <c r="AD31" s="121"/>
      <c r="AE31" s="99">
        <v>6811</v>
      </c>
      <c r="AF31" s="7">
        <v>7845</v>
      </c>
      <c r="AG31" s="66">
        <f t="shared" si="12"/>
        <v>-1034</v>
      </c>
      <c r="AH31" s="53"/>
      <c r="AI31" s="99">
        <v>6513</v>
      </c>
      <c r="AJ31" s="67">
        <v>6682</v>
      </c>
      <c r="AK31" s="66">
        <f t="shared" si="13"/>
        <v>-169</v>
      </c>
      <c r="AL31" s="53"/>
      <c r="AM31" s="99">
        <v>5162</v>
      </c>
      <c r="AN31" s="5">
        <v>5349</v>
      </c>
      <c r="AO31" s="66">
        <f t="shared" si="15"/>
        <v>-187</v>
      </c>
      <c r="AP31" s="53"/>
      <c r="AQ31" s="99">
        <v>5496</v>
      </c>
      <c r="AR31" s="5">
        <v>5852</v>
      </c>
      <c r="AS31" s="66">
        <f t="shared" si="7"/>
        <v>-356</v>
      </c>
      <c r="AT31" s="53"/>
      <c r="AU31" s="99">
        <v>5585</v>
      </c>
      <c r="AV31" s="5">
        <v>5358</v>
      </c>
      <c r="AW31" s="66">
        <f t="shared" si="14"/>
        <v>227</v>
      </c>
      <c r="AX31" s="53"/>
      <c r="AY31" s="99">
        <v>5572</v>
      </c>
      <c r="AZ31" s="5">
        <v>4779</v>
      </c>
      <c r="BA31" s="66">
        <f t="shared" si="8"/>
        <v>793</v>
      </c>
      <c r="BC31" s="99"/>
      <c r="BE31" s="99"/>
      <c r="BG31" s="7"/>
      <c r="BH31" s="7"/>
    </row>
    <row r="32" spans="1:60" ht="15" x14ac:dyDescent="0.2">
      <c r="A32" s="70" t="s">
        <v>76</v>
      </c>
      <c r="B32" s="57">
        <f t="shared" si="0"/>
        <v>17302</v>
      </c>
      <c r="C32" s="61">
        <f>H32+L32+P32+T32+X32+AB32+AF32+AJ32+AN32+AR32+AV32+AZ32</f>
        <v>12925</v>
      </c>
      <c r="D32" s="111">
        <f t="shared" si="1"/>
        <v>4377</v>
      </c>
      <c r="E32" s="113">
        <f t="shared" si="2"/>
        <v>0.33864603481624761</v>
      </c>
      <c r="G32" s="102">
        <v>1281</v>
      </c>
      <c r="H32" s="61">
        <v>894</v>
      </c>
      <c r="I32" s="66">
        <f t="shared" si="3"/>
        <v>387</v>
      </c>
      <c r="K32" s="102">
        <v>1554</v>
      </c>
      <c r="L32" s="61">
        <v>808</v>
      </c>
      <c r="M32" s="66">
        <f t="shared" si="4"/>
        <v>746</v>
      </c>
      <c r="N32" s="53"/>
      <c r="O32" s="71">
        <v>1401</v>
      </c>
      <c r="P32" s="80">
        <v>873</v>
      </c>
      <c r="Q32" s="66">
        <f t="shared" si="10"/>
        <v>528</v>
      </c>
      <c r="S32" s="102">
        <v>1282</v>
      </c>
      <c r="T32" s="15">
        <v>955</v>
      </c>
      <c r="U32" s="66">
        <f t="shared" si="5"/>
        <v>327</v>
      </c>
      <c r="V32" s="53"/>
      <c r="W32" s="120">
        <v>1254</v>
      </c>
      <c r="X32" s="79">
        <v>920</v>
      </c>
      <c r="Y32" s="74">
        <f t="shared" si="16"/>
        <v>334</v>
      </c>
      <c r="Z32" s="53"/>
      <c r="AA32" s="120">
        <v>1161</v>
      </c>
      <c r="AB32" s="76">
        <v>1048</v>
      </c>
      <c r="AC32" s="66">
        <f t="shared" si="6"/>
        <v>113</v>
      </c>
      <c r="AD32" s="53"/>
      <c r="AE32" s="120">
        <v>1596</v>
      </c>
      <c r="AF32" s="79">
        <v>1247</v>
      </c>
      <c r="AG32" s="66">
        <f t="shared" si="12"/>
        <v>349</v>
      </c>
      <c r="AH32" s="53"/>
      <c r="AI32" s="120">
        <v>1755</v>
      </c>
      <c r="AJ32" s="76">
        <v>1284</v>
      </c>
      <c r="AK32" s="66">
        <f t="shared" si="13"/>
        <v>471</v>
      </c>
      <c r="AL32" s="53"/>
      <c r="AM32" s="120">
        <v>1757</v>
      </c>
      <c r="AN32" s="108">
        <v>1222</v>
      </c>
      <c r="AO32" s="74">
        <f t="shared" si="15"/>
        <v>535</v>
      </c>
      <c r="AP32" s="53"/>
      <c r="AQ32" s="120">
        <v>1775</v>
      </c>
      <c r="AR32" s="108">
        <v>1233</v>
      </c>
      <c r="AS32" s="74">
        <f t="shared" si="7"/>
        <v>542</v>
      </c>
      <c r="AT32" s="53"/>
      <c r="AU32" s="120">
        <v>1091</v>
      </c>
      <c r="AV32" s="108">
        <v>1237</v>
      </c>
      <c r="AW32" s="74">
        <f t="shared" si="14"/>
        <v>-146</v>
      </c>
      <c r="AX32" s="53"/>
      <c r="AY32" s="120">
        <v>1395</v>
      </c>
      <c r="AZ32" s="108">
        <v>1204</v>
      </c>
      <c r="BA32" s="74">
        <f t="shared" si="8"/>
        <v>191</v>
      </c>
      <c r="BC32" s="99"/>
      <c r="BE32" s="99"/>
      <c r="BG32" s="7"/>
      <c r="BH32" s="7"/>
    </row>
    <row r="33" spans="1:58" s="82" customFormat="1" ht="22.5" customHeight="1" x14ac:dyDescent="0.2">
      <c r="A33" s="82" t="s">
        <v>43</v>
      </c>
      <c r="B33" s="84">
        <f>G33+K33+O33+S33+W33+AA33+AE33+AI33+AM33+AQ33+AU33+AY33</f>
        <v>3021763</v>
      </c>
      <c r="C33" s="84">
        <f t="shared" si="9"/>
        <v>3207321</v>
      </c>
      <c r="D33" s="116">
        <f t="shared" si="1"/>
        <v>-185558</v>
      </c>
      <c r="E33" s="86">
        <f t="shared" si="2"/>
        <v>-5.7854514718046618E-2</v>
      </c>
      <c r="G33" s="83">
        <v>252798</v>
      </c>
      <c r="H33" s="101">
        <v>279888</v>
      </c>
      <c r="I33" s="112">
        <f t="shared" si="3"/>
        <v>-27090</v>
      </c>
      <c r="K33" s="106">
        <v>257811</v>
      </c>
      <c r="L33" s="118">
        <v>256230</v>
      </c>
      <c r="M33" s="112">
        <f t="shared" si="4"/>
        <v>1581</v>
      </c>
      <c r="N33" s="91"/>
      <c r="O33" s="105">
        <v>266414</v>
      </c>
      <c r="P33" s="105">
        <v>284940</v>
      </c>
      <c r="Q33" s="112">
        <f t="shared" si="10"/>
        <v>-18526</v>
      </c>
      <c r="S33" s="106">
        <v>250647</v>
      </c>
      <c r="T33" s="118">
        <v>263874</v>
      </c>
      <c r="U33" s="85">
        <f>S33-T33</f>
        <v>-13227</v>
      </c>
      <c r="V33" s="91"/>
      <c r="W33" s="105">
        <v>229046</v>
      </c>
      <c r="X33" s="105">
        <v>242438</v>
      </c>
      <c r="Y33" s="112">
        <f t="shared" si="16"/>
        <v>-13392</v>
      </c>
      <c r="Z33" s="91"/>
      <c r="AA33" s="87">
        <v>280661</v>
      </c>
      <c r="AB33" s="87">
        <v>304549</v>
      </c>
      <c r="AC33" s="112">
        <f t="shared" si="6"/>
        <v>-23888</v>
      </c>
      <c r="AD33" s="91"/>
      <c r="AE33" s="89">
        <v>271794</v>
      </c>
      <c r="AF33" s="89">
        <v>304032</v>
      </c>
      <c r="AG33" s="112">
        <f t="shared" si="12"/>
        <v>-32238</v>
      </c>
      <c r="AH33" s="91"/>
      <c r="AI33" s="89">
        <v>276594</v>
      </c>
      <c r="AJ33" s="107">
        <v>280543</v>
      </c>
      <c r="AK33" s="85">
        <f t="shared" si="13"/>
        <v>-3949</v>
      </c>
      <c r="AL33" s="91"/>
      <c r="AM33" s="89">
        <v>233826</v>
      </c>
      <c r="AN33" s="93">
        <v>251013</v>
      </c>
      <c r="AO33" s="112">
        <f t="shared" si="15"/>
        <v>-17187</v>
      </c>
      <c r="AP33" s="91"/>
      <c r="AQ33" s="89">
        <v>244496</v>
      </c>
      <c r="AR33" s="93">
        <v>259196</v>
      </c>
      <c r="AS33" s="112">
        <f t="shared" si="7"/>
        <v>-14700</v>
      </c>
      <c r="AT33" s="91"/>
      <c r="AU33" s="89">
        <v>240924</v>
      </c>
      <c r="AV33" s="93">
        <v>252415</v>
      </c>
      <c r="AW33" s="112">
        <f t="shared" si="14"/>
        <v>-11491</v>
      </c>
      <c r="AX33" s="91"/>
      <c r="AY33" s="89">
        <v>216752</v>
      </c>
      <c r="AZ33" s="89">
        <v>228203</v>
      </c>
      <c r="BA33" s="112">
        <f>AY33-AZ33</f>
        <v>-11451</v>
      </c>
      <c r="BC33" s="99"/>
      <c r="BE33" s="99"/>
      <c r="BF33" s="32"/>
    </row>
    <row r="34" spans="1:58" x14ac:dyDescent="0.2">
      <c r="AV34" s="65"/>
      <c r="AW34" s="67"/>
    </row>
    <row r="67" spans="33:33" x14ac:dyDescent="0.2">
      <c r="AG67" s="96"/>
    </row>
  </sheetData>
  <conditionalFormatting sqref="E3:E33">
    <cfRule type="cellIs" dxfId="30" priority="12" operator="lessThanOrEqual">
      <formula>-0.1</formula>
    </cfRule>
    <cfRule type="cellIs" dxfId="29" priority="22" stopIfTrue="1" operator="greaterThan">
      <formula>0</formula>
    </cfRule>
  </conditionalFormatting>
  <conditionalFormatting sqref="I3:I33">
    <cfRule type="cellIs" dxfId="28" priority="21" stopIfTrue="1" operator="greaterThan">
      <formula>0</formula>
    </cfRule>
  </conditionalFormatting>
  <conditionalFormatting sqref="M3:M33">
    <cfRule type="cellIs" dxfId="27" priority="20" stopIfTrue="1" operator="greaterThan">
      <formula>0</formula>
    </cfRule>
  </conditionalFormatting>
  <conditionalFormatting sqref="Q3:Q33">
    <cfRule type="cellIs" dxfId="26" priority="19" stopIfTrue="1" operator="greaterThan">
      <formula>0</formula>
    </cfRule>
  </conditionalFormatting>
  <conditionalFormatting sqref="U3:U33">
    <cfRule type="cellIs" dxfId="25" priority="18" stopIfTrue="1" operator="greaterThan">
      <formula>0</formula>
    </cfRule>
  </conditionalFormatting>
  <conditionalFormatting sqref="Y3:Y33">
    <cfRule type="cellIs" dxfId="24" priority="17" operator="greaterThan">
      <formula>0</formula>
    </cfRule>
  </conditionalFormatting>
  <conditionalFormatting sqref="AC3:AC33">
    <cfRule type="cellIs" dxfId="23" priority="16" operator="greaterThan">
      <formula>0</formula>
    </cfRule>
  </conditionalFormatting>
  <conditionalFormatting sqref="AG3:AG33">
    <cfRule type="cellIs" dxfId="22" priority="15" operator="greaterThan">
      <formula>0</formula>
    </cfRule>
  </conditionalFormatting>
  <conditionalFormatting sqref="AO3:AO33">
    <cfRule type="cellIs" dxfId="21" priority="13" operator="greaterThan">
      <formula>0</formula>
    </cfRule>
  </conditionalFormatting>
  <conditionalFormatting sqref="AK3:AK32">
    <cfRule type="cellIs" dxfId="20" priority="6" operator="greaterThan">
      <formula>0</formula>
    </cfRule>
  </conditionalFormatting>
  <conditionalFormatting sqref="AK33">
    <cfRule type="cellIs" dxfId="19" priority="5" operator="greaterThan">
      <formula>0</formula>
    </cfRule>
  </conditionalFormatting>
  <conditionalFormatting sqref="AS3:AS33">
    <cfRule type="cellIs" dxfId="18" priority="4" operator="greaterThan">
      <formula>0</formula>
    </cfRule>
  </conditionalFormatting>
  <conditionalFormatting sqref="AW3:AW33">
    <cfRule type="cellIs" dxfId="17" priority="2" operator="greaterThan">
      <formula>0</formula>
    </cfRule>
  </conditionalFormatting>
  <conditionalFormatting sqref="BA3:BA33">
    <cfRule type="cellIs" dxfId="16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activeCell="B34" sqref="B34"/>
    </sheetView>
  </sheetViews>
  <sheetFormatPr defaultRowHeight="15" x14ac:dyDescent="0.25"/>
  <cols>
    <col min="1" max="1" width="14.5703125" bestFit="1" customWidth="1"/>
    <col min="2" max="2" width="9.42578125" bestFit="1" customWidth="1"/>
    <col min="3" max="3" width="10.28515625" bestFit="1" customWidth="1"/>
    <col min="4" max="4" width="8.28515625" bestFit="1" customWidth="1"/>
    <col min="5" max="8" width="7" bestFit="1" customWidth="1"/>
    <col min="9" max="9" width="8.28515625" bestFit="1" customWidth="1"/>
    <col min="10" max="10" width="12.140625" bestFit="1" customWidth="1"/>
    <col min="11" max="11" width="9.28515625" bestFit="1" customWidth="1"/>
    <col min="12" max="13" width="11.42578125" bestFit="1" customWidth="1"/>
    <col min="14" max="14" width="10.28515625" bestFit="1" customWidth="1"/>
    <col min="15" max="15" width="14.5703125" bestFit="1" customWidth="1"/>
  </cols>
  <sheetData>
    <row r="1" spans="1:20" x14ac:dyDescent="0.25">
      <c r="A1" s="1">
        <v>2016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3" t="s">
        <v>12</v>
      </c>
      <c r="O1" s="4"/>
      <c r="P1" s="99"/>
      <c r="Q1" s="99"/>
      <c r="S1" s="99"/>
    </row>
    <row r="2" spans="1:20" x14ac:dyDescent="0.25">
      <c r="A2" s="6" t="s">
        <v>13</v>
      </c>
      <c r="B2" s="99">
        <v>7646</v>
      </c>
      <c r="C2" s="99">
        <v>8100</v>
      </c>
      <c r="D2" s="99">
        <v>8101</v>
      </c>
      <c r="E2" s="99">
        <v>7917</v>
      </c>
      <c r="F2" s="99">
        <v>7230</v>
      </c>
      <c r="G2" s="99">
        <v>9154</v>
      </c>
      <c r="H2" s="99">
        <v>8725</v>
      </c>
      <c r="I2" s="124">
        <v>9044</v>
      </c>
      <c r="J2" s="99">
        <v>8418</v>
      </c>
      <c r="K2" s="99">
        <v>8211</v>
      </c>
      <c r="L2" s="99">
        <v>7968</v>
      </c>
      <c r="M2" s="123">
        <v>7097</v>
      </c>
      <c r="N2" s="97">
        <f t="shared" ref="N2:N32" si="0">SUM(B2:M2)</f>
        <v>97611</v>
      </c>
      <c r="O2" s="11" t="s">
        <v>13</v>
      </c>
      <c r="P2" s="99"/>
      <c r="Q2" s="99"/>
      <c r="S2" s="99"/>
      <c r="T2" s="99"/>
    </row>
    <row r="3" spans="1:20" x14ac:dyDescent="0.25">
      <c r="A3" s="6" t="s">
        <v>14</v>
      </c>
      <c r="B3" s="99">
        <v>1099</v>
      </c>
      <c r="C3" s="99">
        <v>1501</v>
      </c>
      <c r="D3" s="99">
        <v>1254</v>
      </c>
      <c r="E3" s="99">
        <v>1144</v>
      </c>
      <c r="F3" s="99">
        <v>1014</v>
      </c>
      <c r="G3" s="124">
        <v>1507</v>
      </c>
      <c r="H3" s="99">
        <v>1345</v>
      </c>
      <c r="I3" s="99">
        <v>1361</v>
      </c>
      <c r="J3" s="99">
        <v>1059</v>
      </c>
      <c r="K3" s="99">
        <v>920</v>
      </c>
      <c r="L3" s="123">
        <v>901</v>
      </c>
      <c r="M3" s="99">
        <v>985</v>
      </c>
      <c r="N3" s="97">
        <f t="shared" si="0"/>
        <v>14090</v>
      </c>
      <c r="O3" s="11" t="s">
        <v>14</v>
      </c>
      <c r="P3" s="99"/>
      <c r="Q3" s="99"/>
      <c r="S3" s="99"/>
      <c r="T3" s="99"/>
    </row>
    <row r="4" spans="1:20" x14ac:dyDescent="0.25">
      <c r="A4" s="6" t="s">
        <v>15</v>
      </c>
      <c r="B4" s="99">
        <v>4445</v>
      </c>
      <c r="C4" s="99">
        <v>4573</v>
      </c>
      <c r="D4" s="99">
        <v>4627</v>
      </c>
      <c r="E4" s="99">
        <v>4574</v>
      </c>
      <c r="F4" s="99">
        <v>4164</v>
      </c>
      <c r="G4" s="124">
        <v>6310</v>
      </c>
      <c r="H4" s="99">
        <v>5627</v>
      </c>
      <c r="I4" s="99">
        <v>6104</v>
      </c>
      <c r="J4" s="99">
        <v>4434</v>
      </c>
      <c r="K4" s="99">
        <v>3993</v>
      </c>
      <c r="L4" s="99">
        <v>4234</v>
      </c>
      <c r="M4" s="123">
        <v>3633</v>
      </c>
      <c r="N4" s="97">
        <f t="shared" si="0"/>
        <v>56718</v>
      </c>
      <c r="O4" s="11" t="s">
        <v>15</v>
      </c>
      <c r="P4" s="99"/>
      <c r="Q4" s="99"/>
      <c r="S4" s="99"/>
      <c r="T4" s="99"/>
    </row>
    <row r="5" spans="1:20" x14ac:dyDescent="0.25">
      <c r="A5" s="6" t="s">
        <v>16</v>
      </c>
      <c r="B5" s="99">
        <v>1810</v>
      </c>
      <c r="C5" s="99">
        <v>1909</v>
      </c>
      <c r="D5" s="99">
        <v>2040</v>
      </c>
      <c r="E5" s="99">
        <v>2022</v>
      </c>
      <c r="F5" s="99">
        <v>1924</v>
      </c>
      <c r="G5" s="124">
        <v>2421</v>
      </c>
      <c r="H5" s="99">
        <v>2214</v>
      </c>
      <c r="I5" s="99">
        <v>2042</v>
      </c>
      <c r="J5" s="123">
        <v>1591</v>
      </c>
      <c r="K5" s="99">
        <v>1982</v>
      </c>
      <c r="L5" s="99">
        <v>1743</v>
      </c>
      <c r="M5" s="99">
        <v>1709</v>
      </c>
      <c r="N5" s="97">
        <f t="shared" si="0"/>
        <v>23407</v>
      </c>
      <c r="O5" s="11" t="s">
        <v>16</v>
      </c>
      <c r="P5" s="99"/>
      <c r="Q5" s="99"/>
      <c r="S5" s="99"/>
      <c r="T5" s="99"/>
    </row>
    <row r="6" spans="1:20" x14ac:dyDescent="0.25">
      <c r="A6" s="6" t="s">
        <v>17</v>
      </c>
      <c r="B6" s="99">
        <v>614</v>
      </c>
      <c r="C6" s="99">
        <v>691</v>
      </c>
      <c r="D6" s="123">
        <v>530</v>
      </c>
      <c r="E6" s="99">
        <v>540</v>
      </c>
      <c r="F6" s="99">
        <v>575</v>
      </c>
      <c r="G6" s="99">
        <v>844</v>
      </c>
      <c r="H6" s="99">
        <v>688</v>
      </c>
      <c r="I6" s="99">
        <v>633</v>
      </c>
      <c r="J6" s="124">
        <v>772</v>
      </c>
      <c r="K6" s="99">
        <v>617</v>
      </c>
      <c r="L6" s="99">
        <v>608</v>
      </c>
      <c r="M6" s="99">
        <v>543</v>
      </c>
      <c r="N6" s="97">
        <f t="shared" si="0"/>
        <v>7655</v>
      </c>
      <c r="O6" s="11" t="s">
        <v>17</v>
      </c>
      <c r="P6" s="99"/>
      <c r="Q6" s="99"/>
      <c r="S6" s="99"/>
      <c r="T6" s="99"/>
    </row>
    <row r="7" spans="1:20" x14ac:dyDescent="0.25">
      <c r="A7" s="6" t="s">
        <v>18</v>
      </c>
      <c r="B7" s="99">
        <v>4790</v>
      </c>
      <c r="C7" s="99">
        <v>4812</v>
      </c>
      <c r="D7" s="99">
        <v>5060</v>
      </c>
      <c r="E7" s="99">
        <v>4831</v>
      </c>
      <c r="F7" s="99">
        <v>4806</v>
      </c>
      <c r="G7" s="99">
        <v>5538</v>
      </c>
      <c r="H7" s="124">
        <v>6441</v>
      </c>
      <c r="I7" s="99">
        <v>6184</v>
      </c>
      <c r="J7" s="99">
        <v>4798</v>
      </c>
      <c r="K7" s="99">
        <v>4951</v>
      </c>
      <c r="L7" s="123">
        <v>4389</v>
      </c>
      <c r="M7" s="99">
        <v>4422</v>
      </c>
      <c r="N7" s="97">
        <f t="shared" si="0"/>
        <v>61022</v>
      </c>
      <c r="O7" s="11" t="s">
        <v>18</v>
      </c>
      <c r="P7" s="99"/>
      <c r="Q7" s="99"/>
      <c r="S7" s="99"/>
      <c r="T7" s="99"/>
    </row>
    <row r="8" spans="1:20" x14ac:dyDescent="0.25">
      <c r="A8" s="6" t="s">
        <v>19</v>
      </c>
      <c r="B8" s="123">
        <v>939</v>
      </c>
      <c r="C8" s="99">
        <v>966</v>
      </c>
      <c r="D8" s="99">
        <v>971</v>
      </c>
      <c r="E8" s="99">
        <v>1008</v>
      </c>
      <c r="F8" s="99">
        <v>819</v>
      </c>
      <c r="G8" s="99">
        <v>1210</v>
      </c>
      <c r="H8" s="124">
        <v>1412</v>
      </c>
      <c r="I8" s="99">
        <v>1349</v>
      </c>
      <c r="J8" s="99">
        <v>1008</v>
      </c>
      <c r="K8" s="99">
        <v>1238</v>
      </c>
      <c r="L8" s="99">
        <v>1014</v>
      </c>
      <c r="M8" s="99">
        <v>1019</v>
      </c>
      <c r="N8" s="97">
        <f t="shared" si="0"/>
        <v>12953</v>
      </c>
      <c r="O8" s="11" t="s">
        <v>19</v>
      </c>
      <c r="P8" s="99"/>
      <c r="Q8" s="99"/>
      <c r="S8" s="99"/>
      <c r="T8" s="99"/>
    </row>
    <row r="9" spans="1:20" x14ac:dyDescent="0.25">
      <c r="A9" s="6" t="s">
        <v>20</v>
      </c>
      <c r="B9" s="99">
        <v>1610</v>
      </c>
      <c r="C9" s="99">
        <v>1504</v>
      </c>
      <c r="D9" s="99">
        <v>1939</v>
      </c>
      <c r="E9" s="99">
        <v>1592</v>
      </c>
      <c r="F9" s="99">
        <v>1675</v>
      </c>
      <c r="G9" s="124">
        <v>1849</v>
      </c>
      <c r="H9" s="99">
        <v>1619</v>
      </c>
      <c r="I9" s="99">
        <v>1731</v>
      </c>
      <c r="J9" s="99">
        <v>1596</v>
      </c>
      <c r="K9" s="99">
        <v>1763</v>
      </c>
      <c r="L9" s="99">
        <v>1526</v>
      </c>
      <c r="M9" s="123">
        <v>1372</v>
      </c>
      <c r="N9" s="97">
        <f t="shared" si="0"/>
        <v>19776</v>
      </c>
      <c r="O9" s="11" t="s">
        <v>20</v>
      </c>
      <c r="P9" s="99"/>
      <c r="Q9" s="99"/>
      <c r="S9" s="99"/>
      <c r="T9" s="99"/>
    </row>
    <row r="10" spans="1:20" x14ac:dyDescent="0.25">
      <c r="A10" s="6" t="s">
        <v>21</v>
      </c>
      <c r="B10" s="99">
        <v>1868</v>
      </c>
      <c r="C10" s="99">
        <v>1751</v>
      </c>
      <c r="D10" s="99">
        <v>1994</v>
      </c>
      <c r="E10" s="99">
        <v>1869</v>
      </c>
      <c r="F10" s="123">
        <v>1642</v>
      </c>
      <c r="G10" s="99">
        <v>2203</v>
      </c>
      <c r="H10" s="99">
        <v>2237</v>
      </c>
      <c r="I10" s="124">
        <v>2290</v>
      </c>
      <c r="J10" s="99">
        <v>2173</v>
      </c>
      <c r="K10" s="99">
        <v>1956</v>
      </c>
      <c r="L10" s="99">
        <v>1909</v>
      </c>
      <c r="M10" s="99">
        <v>1759</v>
      </c>
      <c r="N10" s="97">
        <f t="shared" si="0"/>
        <v>23651</v>
      </c>
      <c r="O10" s="11" t="s">
        <v>21</v>
      </c>
      <c r="P10" s="99"/>
      <c r="Q10" s="99"/>
      <c r="S10" s="99"/>
      <c r="T10" s="99"/>
    </row>
    <row r="11" spans="1:20" x14ac:dyDescent="0.25">
      <c r="A11" s="6" t="s">
        <v>22</v>
      </c>
      <c r="B11" s="99">
        <v>34568</v>
      </c>
      <c r="C11" s="99">
        <v>34338</v>
      </c>
      <c r="D11" s="99">
        <v>33758</v>
      </c>
      <c r="E11" s="99">
        <v>32682</v>
      </c>
      <c r="F11" s="99">
        <v>29967</v>
      </c>
      <c r="G11" s="124">
        <v>38132</v>
      </c>
      <c r="H11" s="99">
        <v>36754</v>
      </c>
      <c r="I11" s="99">
        <v>35831</v>
      </c>
      <c r="J11" s="99">
        <v>31200</v>
      </c>
      <c r="K11" s="99">
        <v>33494</v>
      </c>
      <c r="L11" s="99">
        <v>31363</v>
      </c>
      <c r="M11" s="123">
        <v>29017</v>
      </c>
      <c r="N11" s="97">
        <f t="shared" si="0"/>
        <v>401104</v>
      </c>
      <c r="O11" s="11" t="s">
        <v>22</v>
      </c>
      <c r="P11" s="99"/>
      <c r="Q11" s="99"/>
      <c r="S11" s="99"/>
      <c r="T11" s="99"/>
    </row>
    <row r="12" spans="1:20" x14ac:dyDescent="0.25">
      <c r="A12" s="6" t="s">
        <v>23</v>
      </c>
      <c r="B12" s="99">
        <v>4086</v>
      </c>
      <c r="C12" s="99">
        <v>3863</v>
      </c>
      <c r="D12" s="99">
        <v>4032</v>
      </c>
      <c r="E12" s="99">
        <v>4131</v>
      </c>
      <c r="F12" s="123">
        <v>3156</v>
      </c>
      <c r="G12" s="124">
        <v>4361</v>
      </c>
      <c r="H12" s="99">
        <v>4117</v>
      </c>
      <c r="I12" s="99">
        <v>4317</v>
      </c>
      <c r="J12" s="99">
        <v>3835</v>
      </c>
      <c r="K12" s="99">
        <v>3557</v>
      </c>
      <c r="L12" s="99">
        <v>3218</v>
      </c>
      <c r="M12" s="99">
        <v>3339</v>
      </c>
      <c r="N12" s="97">
        <f t="shared" si="0"/>
        <v>46012</v>
      </c>
      <c r="O12" s="11" t="s">
        <v>23</v>
      </c>
      <c r="P12" s="99"/>
      <c r="Q12" s="99"/>
      <c r="S12" s="99"/>
      <c r="T12" s="99"/>
    </row>
    <row r="13" spans="1:20" x14ac:dyDescent="0.25">
      <c r="A13" s="6" t="s">
        <v>24</v>
      </c>
      <c r="B13" s="99">
        <v>72248</v>
      </c>
      <c r="C13" s="99">
        <v>73578</v>
      </c>
      <c r="D13" s="99">
        <v>76993</v>
      </c>
      <c r="E13" s="99">
        <v>71173</v>
      </c>
      <c r="F13" s="99">
        <v>64881</v>
      </c>
      <c r="G13" s="124">
        <v>78284</v>
      </c>
      <c r="H13" s="99">
        <v>76865</v>
      </c>
      <c r="I13" s="99">
        <v>77897</v>
      </c>
      <c r="J13" s="99">
        <v>66379</v>
      </c>
      <c r="K13" s="99">
        <v>70429</v>
      </c>
      <c r="L13" s="99">
        <v>71522</v>
      </c>
      <c r="M13" s="123">
        <v>62065</v>
      </c>
      <c r="N13" s="97">
        <f t="shared" si="0"/>
        <v>862314</v>
      </c>
      <c r="O13" s="11" t="s">
        <v>24</v>
      </c>
      <c r="P13" s="99"/>
      <c r="Q13" s="99"/>
      <c r="S13" s="99"/>
      <c r="T13" s="99"/>
    </row>
    <row r="14" spans="1:20" x14ac:dyDescent="0.25">
      <c r="A14" s="6" t="s">
        <v>25</v>
      </c>
      <c r="B14" s="99">
        <v>327</v>
      </c>
      <c r="C14" s="123">
        <v>177</v>
      </c>
      <c r="D14" s="99">
        <v>182</v>
      </c>
      <c r="E14" s="99">
        <v>216</v>
      </c>
      <c r="F14" s="99">
        <v>243</v>
      </c>
      <c r="G14" s="99">
        <v>474</v>
      </c>
      <c r="H14" s="99">
        <v>447</v>
      </c>
      <c r="I14" s="124">
        <v>686</v>
      </c>
      <c r="J14" s="99">
        <v>436</v>
      </c>
      <c r="K14" s="99">
        <v>401</v>
      </c>
      <c r="L14" s="99">
        <v>471</v>
      </c>
      <c r="M14" s="99">
        <v>422</v>
      </c>
      <c r="N14" s="97">
        <f t="shared" si="0"/>
        <v>4482</v>
      </c>
      <c r="O14" s="11" t="s">
        <v>25</v>
      </c>
      <c r="P14" s="99"/>
      <c r="Q14" s="99"/>
      <c r="S14" s="99"/>
      <c r="T14" s="99"/>
    </row>
    <row r="15" spans="1:20" x14ac:dyDescent="0.25">
      <c r="A15" s="6" t="s">
        <v>26</v>
      </c>
      <c r="B15" s="99">
        <v>3654</v>
      </c>
      <c r="C15" s="99">
        <v>3786</v>
      </c>
      <c r="D15" s="99">
        <v>3881</v>
      </c>
      <c r="E15" s="99">
        <v>3704</v>
      </c>
      <c r="F15" s="99">
        <v>3225</v>
      </c>
      <c r="G15" s="124">
        <v>4311</v>
      </c>
      <c r="H15" s="99">
        <v>3686</v>
      </c>
      <c r="I15" s="99">
        <v>3344</v>
      </c>
      <c r="J15" s="99">
        <v>2911</v>
      </c>
      <c r="K15" s="99">
        <v>3121</v>
      </c>
      <c r="L15" s="99">
        <v>3229</v>
      </c>
      <c r="M15" s="123">
        <v>2725</v>
      </c>
      <c r="N15" s="97">
        <f t="shared" si="0"/>
        <v>41577</v>
      </c>
      <c r="O15" s="11" t="s">
        <v>26</v>
      </c>
      <c r="P15" s="99"/>
      <c r="Q15" s="99"/>
      <c r="S15" s="99"/>
      <c r="T15" s="99"/>
    </row>
    <row r="16" spans="1:20" x14ac:dyDescent="0.25">
      <c r="A16" s="6" t="s">
        <v>27</v>
      </c>
      <c r="B16" s="99">
        <v>1804</v>
      </c>
      <c r="C16" s="99">
        <v>1998</v>
      </c>
      <c r="D16" s="124">
        <v>2144</v>
      </c>
      <c r="E16" s="99">
        <v>1892</v>
      </c>
      <c r="F16" s="99">
        <v>1782</v>
      </c>
      <c r="G16" s="99">
        <v>2117</v>
      </c>
      <c r="H16" s="99">
        <v>1871</v>
      </c>
      <c r="I16" s="99">
        <v>1972</v>
      </c>
      <c r="J16" s="99">
        <v>1787</v>
      </c>
      <c r="K16" s="99">
        <v>1961</v>
      </c>
      <c r="L16" s="99">
        <v>2119</v>
      </c>
      <c r="M16" s="123">
        <v>1553</v>
      </c>
      <c r="N16" s="97">
        <f t="shared" si="0"/>
        <v>23000</v>
      </c>
      <c r="O16" s="11" t="s">
        <v>27</v>
      </c>
      <c r="P16" s="99"/>
      <c r="Q16" s="99"/>
      <c r="S16" s="99"/>
      <c r="T16" s="99"/>
    </row>
    <row r="17" spans="1:20" x14ac:dyDescent="0.25">
      <c r="A17" s="6" t="s">
        <v>28</v>
      </c>
      <c r="B17" s="99">
        <v>4352</v>
      </c>
      <c r="C17" s="99">
        <v>4594</v>
      </c>
      <c r="D17" s="99">
        <v>5011</v>
      </c>
      <c r="E17" s="99">
        <v>4596</v>
      </c>
      <c r="F17" s="99">
        <v>4079</v>
      </c>
      <c r="G17" s="124">
        <v>5201</v>
      </c>
      <c r="H17" s="99">
        <v>5064</v>
      </c>
      <c r="I17" s="99">
        <v>5068</v>
      </c>
      <c r="J17" s="99">
        <v>4327</v>
      </c>
      <c r="K17" s="99">
        <v>4277</v>
      </c>
      <c r="L17" s="99">
        <v>4109</v>
      </c>
      <c r="M17" s="123">
        <v>3689</v>
      </c>
      <c r="N17" s="97">
        <f t="shared" si="0"/>
        <v>54367</v>
      </c>
      <c r="O17" s="11" t="s">
        <v>28</v>
      </c>
      <c r="P17" s="99"/>
      <c r="Q17" s="99"/>
      <c r="S17" s="99"/>
      <c r="T17" s="99"/>
    </row>
    <row r="18" spans="1:20" x14ac:dyDescent="0.25">
      <c r="A18" s="6" t="s">
        <v>29</v>
      </c>
      <c r="B18" s="99">
        <v>63674</v>
      </c>
      <c r="C18" s="99">
        <v>64556</v>
      </c>
      <c r="D18" s="99">
        <v>68401</v>
      </c>
      <c r="E18" s="99">
        <v>63901</v>
      </c>
      <c r="F18" s="99">
        <v>58116</v>
      </c>
      <c r="G18" s="99">
        <v>68925</v>
      </c>
      <c r="H18" s="99">
        <v>65778</v>
      </c>
      <c r="I18" s="124">
        <v>69017</v>
      </c>
      <c r="J18" s="99">
        <v>56731</v>
      </c>
      <c r="K18" s="99">
        <v>60030</v>
      </c>
      <c r="L18" s="99">
        <v>59518</v>
      </c>
      <c r="M18" s="123">
        <v>51962</v>
      </c>
      <c r="N18" s="97">
        <f t="shared" si="0"/>
        <v>750609</v>
      </c>
      <c r="O18" s="11" t="s">
        <v>29</v>
      </c>
      <c r="P18" s="99"/>
      <c r="Q18" s="99"/>
      <c r="S18" s="99"/>
      <c r="T18" s="99"/>
    </row>
    <row r="19" spans="1:20" x14ac:dyDescent="0.25">
      <c r="A19" s="6" t="s">
        <v>30</v>
      </c>
      <c r="B19" s="99">
        <v>1622</v>
      </c>
      <c r="C19" s="99">
        <v>1517</v>
      </c>
      <c r="D19" s="124">
        <v>1810</v>
      </c>
      <c r="E19" s="99">
        <v>1400</v>
      </c>
      <c r="F19" s="99">
        <v>1335</v>
      </c>
      <c r="G19" s="99">
        <v>1326</v>
      </c>
      <c r="H19" s="99">
        <v>1266</v>
      </c>
      <c r="I19" s="99">
        <v>1276</v>
      </c>
      <c r="J19" s="99">
        <v>1165</v>
      </c>
      <c r="K19" s="99">
        <v>1060</v>
      </c>
      <c r="L19" s="123">
        <v>996</v>
      </c>
      <c r="M19" s="99">
        <v>1102</v>
      </c>
      <c r="N19" s="97">
        <f t="shared" si="0"/>
        <v>15875</v>
      </c>
      <c r="O19" s="11" t="s">
        <v>30</v>
      </c>
      <c r="P19" s="99"/>
      <c r="Q19" s="99"/>
      <c r="S19" s="99"/>
      <c r="T19" s="99"/>
    </row>
    <row r="20" spans="1:20" x14ac:dyDescent="0.25">
      <c r="A20" s="6" t="s">
        <v>31</v>
      </c>
      <c r="B20" s="99">
        <v>694</v>
      </c>
      <c r="C20" s="99">
        <v>657</v>
      </c>
      <c r="D20" s="99">
        <v>632</v>
      </c>
      <c r="E20" s="99">
        <v>795</v>
      </c>
      <c r="F20" s="99">
        <v>718</v>
      </c>
      <c r="G20" s="99">
        <v>856</v>
      </c>
      <c r="H20" s="99">
        <v>885</v>
      </c>
      <c r="I20" s="99">
        <v>782</v>
      </c>
      <c r="J20" s="123">
        <v>566</v>
      </c>
      <c r="K20" s="99">
        <v>741</v>
      </c>
      <c r="L20" s="99">
        <v>803</v>
      </c>
      <c r="M20" s="124">
        <v>937</v>
      </c>
      <c r="N20" s="97">
        <f t="shared" si="0"/>
        <v>9066</v>
      </c>
      <c r="O20" s="11" t="s">
        <v>31</v>
      </c>
      <c r="P20" s="99"/>
      <c r="Q20" s="99"/>
      <c r="S20" s="99"/>
      <c r="T20" s="99"/>
    </row>
    <row r="21" spans="1:20" x14ac:dyDescent="0.25">
      <c r="A21" s="6" t="s">
        <v>32</v>
      </c>
      <c r="B21" s="99">
        <v>2098</v>
      </c>
      <c r="C21" s="99">
        <v>2058</v>
      </c>
      <c r="D21" s="124">
        <v>2270</v>
      </c>
      <c r="E21" s="99">
        <v>1788</v>
      </c>
      <c r="F21" s="99">
        <v>1412</v>
      </c>
      <c r="G21" s="99">
        <v>1664</v>
      </c>
      <c r="H21" s="125">
        <v>1395</v>
      </c>
      <c r="I21" s="99">
        <v>1597</v>
      </c>
      <c r="J21" s="99">
        <v>1584</v>
      </c>
      <c r="K21" s="99">
        <v>1723</v>
      </c>
      <c r="L21" s="99">
        <v>1627</v>
      </c>
      <c r="M21" s="123">
        <v>1389</v>
      </c>
      <c r="N21" s="97">
        <f t="shared" si="0"/>
        <v>20605</v>
      </c>
      <c r="O21" s="11" t="s">
        <v>32</v>
      </c>
      <c r="P21" s="99"/>
      <c r="Q21" s="99"/>
      <c r="S21" s="99"/>
      <c r="T21" s="99"/>
    </row>
    <row r="22" spans="1:20" x14ac:dyDescent="0.25">
      <c r="A22" s="6" t="s">
        <v>33</v>
      </c>
      <c r="B22" s="99">
        <v>1841</v>
      </c>
      <c r="C22" s="99">
        <v>1711</v>
      </c>
      <c r="D22" s="99">
        <v>1714</v>
      </c>
      <c r="E22" s="99">
        <v>1588</v>
      </c>
      <c r="F22" s="99">
        <v>1610</v>
      </c>
      <c r="G22" s="99">
        <v>2094</v>
      </c>
      <c r="H22" s="99">
        <v>2446</v>
      </c>
      <c r="I22" s="124">
        <v>2461</v>
      </c>
      <c r="J22" s="99">
        <v>1675</v>
      </c>
      <c r="K22" s="99">
        <v>1702</v>
      </c>
      <c r="L22" s="99">
        <v>1769</v>
      </c>
      <c r="M22" s="123">
        <v>1573</v>
      </c>
      <c r="N22" s="97">
        <f t="shared" si="0"/>
        <v>22184</v>
      </c>
      <c r="O22" s="11" t="s">
        <v>33</v>
      </c>
      <c r="P22" s="99"/>
      <c r="Q22" s="99"/>
      <c r="S22" s="99"/>
      <c r="T22" s="99"/>
    </row>
    <row r="23" spans="1:20" x14ac:dyDescent="0.25">
      <c r="A23" s="6" t="s">
        <v>34</v>
      </c>
      <c r="B23" s="99">
        <v>702</v>
      </c>
      <c r="C23" s="99">
        <v>640</v>
      </c>
      <c r="D23" s="99">
        <v>650</v>
      </c>
      <c r="E23" s="99">
        <v>749</v>
      </c>
      <c r="F23" s="99">
        <v>577</v>
      </c>
      <c r="G23" s="99">
        <v>664</v>
      </c>
      <c r="H23" s="99">
        <v>726</v>
      </c>
      <c r="I23" s="99">
        <v>687</v>
      </c>
      <c r="J23" s="124">
        <v>876</v>
      </c>
      <c r="K23" s="99">
        <v>839</v>
      </c>
      <c r="L23" s="99">
        <v>730</v>
      </c>
      <c r="M23" s="123">
        <v>508</v>
      </c>
      <c r="N23" s="97">
        <f t="shared" si="0"/>
        <v>8348</v>
      </c>
      <c r="O23" s="11" t="s">
        <v>34</v>
      </c>
      <c r="P23" s="99"/>
      <c r="Q23" s="99"/>
      <c r="S23" s="99"/>
      <c r="T23" s="99"/>
    </row>
    <row r="24" spans="1:20" x14ac:dyDescent="0.25">
      <c r="A24" s="6" t="s">
        <v>35</v>
      </c>
      <c r="B24" s="99">
        <v>2812</v>
      </c>
      <c r="C24" s="99">
        <v>2796</v>
      </c>
      <c r="D24" s="99">
        <v>2901</v>
      </c>
      <c r="E24" s="123">
        <v>2474</v>
      </c>
      <c r="F24" s="99">
        <v>2492</v>
      </c>
      <c r="G24" s="124">
        <v>3154</v>
      </c>
      <c r="H24" s="99">
        <v>2967</v>
      </c>
      <c r="I24" s="99">
        <v>3054</v>
      </c>
      <c r="J24" s="99">
        <v>2761</v>
      </c>
      <c r="K24" s="99">
        <v>2860</v>
      </c>
      <c r="L24" s="99">
        <v>2533</v>
      </c>
      <c r="M24" s="99">
        <v>2530</v>
      </c>
      <c r="N24" s="97">
        <f t="shared" si="0"/>
        <v>33334</v>
      </c>
      <c r="O24" s="11" t="s">
        <v>35</v>
      </c>
      <c r="P24" s="99"/>
      <c r="Q24" s="99"/>
      <c r="S24" s="99"/>
      <c r="T24" s="99"/>
    </row>
    <row r="25" spans="1:20" x14ac:dyDescent="0.25">
      <c r="A25" s="6" t="s">
        <v>36</v>
      </c>
      <c r="B25" s="99">
        <v>1298</v>
      </c>
      <c r="C25" s="99">
        <v>1489</v>
      </c>
      <c r="D25" s="123">
        <v>1102</v>
      </c>
      <c r="E25" s="99">
        <v>1220</v>
      </c>
      <c r="F25" s="99">
        <v>1243</v>
      </c>
      <c r="G25" s="99">
        <v>1576</v>
      </c>
      <c r="H25" s="124">
        <v>1707</v>
      </c>
      <c r="I25" s="99">
        <v>1565</v>
      </c>
      <c r="J25" s="99">
        <v>1466</v>
      </c>
      <c r="K25" s="99">
        <v>1476</v>
      </c>
      <c r="L25" s="99">
        <v>1394</v>
      </c>
      <c r="M25" s="99">
        <v>1358</v>
      </c>
      <c r="N25" s="97">
        <f t="shared" si="0"/>
        <v>16894</v>
      </c>
      <c r="O25" s="11" t="s">
        <v>36</v>
      </c>
      <c r="P25" s="99"/>
      <c r="Q25" s="99"/>
      <c r="S25" s="99"/>
      <c r="T25" s="99"/>
    </row>
    <row r="26" spans="1:20" x14ac:dyDescent="0.25">
      <c r="A26" s="6" t="s">
        <v>37</v>
      </c>
      <c r="B26" s="99">
        <v>11556</v>
      </c>
      <c r="C26" s="99">
        <v>12165</v>
      </c>
      <c r="D26" s="99">
        <v>11988</v>
      </c>
      <c r="E26" s="99">
        <v>11162</v>
      </c>
      <c r="F26" s="99">
        <v>10677</v>
      </c>
      <c r="G26" s="124">
        <v>12920</v>
      </c>
      <c r="H26" s="99">
        <v>11922</v>
      </c>
      <c r="I26" s="99">
        <v>12630</v>
      </c>
      <c r="J26" s="99">
        <v>10298</v>
      </c>
      <c r="K26" s="99">
        <v>11023</v>
      </c>
      <c r="L26" s="99">
        <v>10971</v>
      </c>
      <c r="M26" s="123">
        <v>10032</v>
      </c>
      <c r="N26" s="97">
        <f t="shared" si="0"/>
        <v>137344</v>
      </c>
      <c r="O26" s="11" t="s">
        <v>37</v>
      </c>
      <c r="P26" s="99"/>
      <c r="Q26" s="99"/>
      <c r="S26" s="99"/>
      <c r="T26" s="99"/>
    </row>
    <row r="27" spans="1:20" x14ac:dyDescent="0.25">
      <c r="A27" s="6" t="s">
        <v>38</v>
      </c>
      <c r="B27" s="99">
        <v>6532</v>
      </c>
      <c r="C27" s="99">
        <v>6502</v>
      </c>
      <c r="D27" s="99">
        <v>6364</v>
      </c>
      <c r="E27" s="99">
        <v>5940</v>
      </c>
      <c r="F27" s="123">
        <v>5860</v>
      </c>
      <c r="G27" s="99">
        <v>6760</v>
      </c>
      <c r="H27" s="99">
        <v>6788</v>
      </c>
      <c r="I27" s="124">
        <v>7169</v>
      </c>
      <c r="J27" s="99">
        <v>6273</v>
      </c>
      <c r="K27" s="99">
        <v>6107</v>
      </c>
      <c r="L27" s="99">
        <v>6368</v>
      </c>
      <c r="M27" s="99">
        <v>6456</v>
      </c>
      <c r="N27" s="97">
        <f t="shared" si="0"/>
        <v>77119</v>
      </c>
      <c r="O27" s="11" t="s">
        <v>38</v>
      </c>
      <c r="P27" s="99"/>
      <c r="Q27" s="99"/>
      <c r="S27" s="99"/>
      <c r="T27" s="99"/>
    </row>
    <row r="28" spans="1:20" x14ac:dyDescent="0.25">
      <c r="A28" s="6" t="s">
        <v>39</v>
      </c>
      <c r="B28" s="99">
        <v>4075</v>
      </c>
      <c r="C28" s="99">
        <v>4364</v>
      </c>
      <c r="D28" s="99">
        <v>4412</v>
      </c>
      <c r="E28" s="99">
        <v>4324</v>
      </c>
      <c r="F28" s="99">
        <v>4230</v>
      </c>
      <c r="G28" s="99">
        <v>4534</v>
      </c>
      <c r="H28" s="99">
        <v>4521</v>
      </c>
      <c r="I28" s="124">
        <v>4804</v>
      </c>
      <c r="J28" s="99">
        <v>3908</v>
      </c>
      <c r="K28" s="123">
        <v>3782</v>
      </c>
      <c r="L28" s="99">
        <v>4247</v>
      </c>
      <c r="M28" s="99">
        <v>3887</v>
      </c>
      <c r="N28" s="97">
        <f t="shared" si="0"/>
        <v>51088</v>
      </c>
      <c r="O28" s="11" t="s">
        <v>39</v>
      </c>
      <c r="P28" s="99"/>
      <c r="Q28" s="99"/>
      <c r="S28" s="99"/>
      <c r="T28" s="99"/>
    </row>
    <row r="29" spans="1:20" x14ac:dyDescent="0.25">
      <c r="A29" s="6" t="s">
        <v>40</v>
      </c>
      <c r="B29" s="99">
        <v>3083</v>
      </c>
      <c r="C29" s="99">
        <v>3517</v>
      </c>
      <c r="D29" s="99">
        <v>3406</v>
      </c>
      <c r="E29" s="99">
        <v>3683</v>
      </c>
      <c r="F29" s="99">
        <v>3141</v>
      </c>
      <c r="G29" s="99">
        <v>3816</v>
      </c>
      <c r="H29" s="124">
        <v>3874</v>
      </c>
      <c r="I29" s="99">
        <v>3431</v>
      </c>
      <c r="J29" s="99">
        <v>2880</v>
      </c>
      <c r="K29" s="99">
        <v>3011</v>
      </c>
      <c r="L29" s="99">
        <v>2969</v>
      </c>
      <c r="M29" s="123">
        <v>2702</v>
      </c>
      <c r="N29" s="97">
        <f t="shared" si="0"/>
        <v>39513</v>
      </c>
      <c r="O29" s="11" t="s">
        <v>40</v>
      </c>
      <c r="P29" s="99"/>
      <c r="Q29" s="99"/>
      <c r="S29" s="99"/>
      <c r="T29" s="99"/>
    </row>
    <row r="30" spans="1:20" x14ac:dyDescent="0.25">
      <c r="A30" s="6" t="s">
        <v>41</v>
      </c>
      <c r="B30" s="99">
        <v>5670</v>
      </c>
      <c r="C30" s="99">
        <v>6144</v>
      </c>
      <c r="D30" s="119">
        <v>6846</v>
      </c>
      <c r="E30" s="99">
        <v>6450</v>
      </c>
      <c r="F30" s="99">
        <v>5199</v>
      </c>
      <c r="G30" s="124">
        <v>7295</v>
      </c>
      <c r="H30" s="99">
        <v>6811</v>
      </c>
      <c r="I30" s="99">
        <v>6513</v>
      </c>
      <c r="J30" s="123">
        <v>5162</v>
      </c>
      <c r="K30" s="99">
        <v>5496</v>
      </c>
      <c r="L30" s="99">
        <v>5585</v>
      </c>
      <c r="M30" s="99">
        <v>5572</v>
      </c>
      <c r="N30" s="97">
        <f t="shared" si="0"/>
        <v>72743</v>
      </c>
      <c r="O30" s="11" t="s">
        <v>41</v>
      </c>
      <c r="P30" s="99"/>
      <c r="Q30" s="99"/>
      <c r="S30" s="99"/>
      <c r="T30" s="99"/>
    </row>
    <row r="31" spans="1:20" ht="15.75" thickBot="1" x14ac:dyDescent="0.3">
      <c r="A31" s="16" t="s">
        <v>42</v>
      </c>
      <c r="B31" s="100">
        <v>1281</v>
      </c>
      <c r="C31" s="100">
        <v>1554</v>
      </c>
      <c r="D31" s="100">
        <v>1401</v>
      </c>
      <c r="E31" s="100">
        <v>1282</v>
      </c>
      <c r="F31" s="100">
        <v>1254</v>
      </c>
      <c r="G31" s="100">
        <v>1161</v>
      </c>
      <c r="H31" s="127">
        <v>1596</v>
      </c>
      <c r="I31" s="100">
        <v>1755</v>
      </c>
      <c r="J31" s="100">
        <v>1757</v>
      </c>
      <c r="K31" s="100">
        <v>1775</v>
      </c>
      <c r="L31" s="126">
        <v>1091</v>
      </c>
      <c r="M31" s="100">
        <v>1395</v>
      </c>
      <c r="N31" s="98">
        <f t="shared" si="0"/>
        <v>17302</v>
      </c>
      <c r="O31" s="22" t="s">
        <v>42</v>
      </c>
      <c r="P31" s="99"/>
      <c r="T31" s="99"/>
    </row>
    <row r="32" spans="1:20" ht="15.75" thickTop="1" x14ac:dyDescent="0.25">
      <c r="A32" s="23" t="s">
        <v>43</v>
      </c>
      <c r="B32" s="99">
        <v>252798</v>
      </c>
      <c r="C32" s="99">
        <v>257811</v>
      </c>
      <c r="D32" s="99">
        <v>266414</v>
      </c>
      <c r="E32" s="99">
        <v>250647</v>
      </c>
      <c r="F32" s="99">
        <v>229046</v>
      </c>
      <c r="G32" s="99">
        <v>280661</v>
      </c>
      <c r="H32" s="99">
        <v>271794</v>
      </c>
      <c r="I32">
        <v>276594</v>
      </c>
      <c r="J32" s="99">
        <v>233826</v>
      </c>
      <c r="K32" s="99">
        <v>244496</v>
      </c>
      <c r="L32" s="99">
        <v>240924</v>
      </c>
      <c r="M32" s="99">
        <v>216752</v>
      </c>
      <c r="N32" s="97">
        <f t="shared" si="0"/>
        <v>3021763</v>
      </c>
      <c r="O32" s="23"/>
      <c r="P32" s="99"/>
      <c r="Q32" s="99"/>
      <c r="R32" s="99"/>
      <c r="T32" s="99"/>
    </row>
    <row r="33" spans="1:15" x14ac:dyDescent="0.25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3"/>
      <c r="O33" s="23"/>
    </row>
    <row r="34" spans="1:15" x14ac:dyDescent="0.25">
      <c r="A34" s="25" t="s">
        <v>44</v>
      </c>
      <c r="B34" s="26"/>
      <c r="C34" s="26"/>
      <c r="D34" s="26">
        <v>3</v>
      </c>
      <c r="E34" s="26"/>
      <c r="F34" s="26"/>
      <c r="G34" s="26">
        <v>12</v>
      </c>
      <c r="H34" s="26">
        <v>5</v>
      </c>
      <c r="I34" s="26">
        <v>7</v>
      </c>
      <c r="J34" s="26">
        <v>2</v>
      </c>
      <c r="K34" s="26"/>
      <c r="L34" s="26"/>
      <c r="M34" s="26">
        <v>1</v>
      </c>
      <c r="N34" s="23"/>
      <c r="O34" s="23"/>
    </row>
    <row r="35" spans="1:15" x14ac:dyDescent="0.25">
      <c r="A35" s="27" t="s">
        <v>45</v>
      </c>
      <c r="B35" s="28">
        <v>1</v>
      </c>
      <c r="C35" s="28">
        <v>1</v>
      </c>
      <c r="D35" s="28">
        <v>2</v>
      </c>
      <c r="E35" s="28">
        <v>1</v>
      </c>
      <c r="F35" s="28">
        <v>3</v>
      </c>
      <c r="G35" s="28"/>
      <c r="H35" s="28"/>
      <c r="I35" s="28"/>
      <c r="J35" s="28">
        <v>3</v>
      </c>
      <c r="K35" s="28">
        <v>1</v>
      </c>
      <c r="L35" s="28">
        <v>4</v>
      </c>
      <c r="M35" s="28">
        <v>14</v>
      </c>
      <c r="N35" s="10"/>
      <c r="O35" s="23"/>
    </row>
    <row r="36" spans="1:15" x14ac:dyDescent="0.25">
      <c r="A36" s="29">
        <v>2016</v>
      </c>
      <c r="B36" s="30" t="s">
        <v>0</v>
      </c>
      <c r="C36" s="30" t="s">
        <v>1</v>
      </c>
      <c r="D36" s="30" t="s">
        <v>2</v>
      </c>
      <c r="E36" s="30" t="s">
        <v>3</v>
      </c>
      <c r="F36" s="30" t="s">
        <v>4</v>
      </c>
      <c r="G36" s="30" t="s">
        <v>5</v>
      </c>
      <c r="H36" s="30" t="s">
        <v>6</v>
      </c>
      <c r="I36" s="30" t="s">
        <v>7</v>
      </c>
      <c r="J36" s="30" t="s">
        <v>8</v>
      </c>
      <c r="K36" s="30" t="s">
        <v>9</v>
      </c>
      <c r="L36" s="30" t="s">
        <v>10</v>
      </c>
      <c r="M36" s="30" t="s">
        <v>11</v>
      </c>
      <c r="N36" s="29" t="s">
        <v>12</v>
      </c>
      <c r="O36" s="2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7"/>
  <sheetViews>
    <sheetView workbookViewId="0">
      <pane xSplit="1" topLeftCell="B1" activePane="topRight" state="frozen"/>
      <selection pane="topRight" activeCell="E3" sqref="E3"/>
    </sheetView>
  </sheetViews>
  <sheetFormatPr defaultRowHeight="12.75" x14ac:dyDescent="0.2"/>
  <cols>
    <col min="1" max="1" width="15.42578125" style="32" bestFit="1" customWidth="1"/>
    <col min="2" max="4" width="10.28515625" style="32" bestFit="1" customWidth="1"/>
    <col min="5" max="5" width="6.140625" style="23" customWidth="1"/>
    <col min="6" max="6" width="4.42578125" style="32" customWidth="1"/>
    <col min="7" max="8" width="10.5703125" style="37" bestFit="1" customWidth="1"/>
    <col min="9" max="9" width="10.28515625" style="32" bestFit="1" customWidth="1"/>
    <col min="10" max="10" width="4.42578125" style="32" customWidth="1"/>
    <col min="11" max="11" width="11.28515625" style="32" bestFit="1" customWidth="1"/>
    <col min="12" max="12" width="9.5703125" style="32" bestFit="1" customWidth="1"/>
    <col min="13" max="13" width="10.28515625" style="32" bestFit="1" customWidth="1"/>
    <col min="14" max="14" width="4.42578125" style="32" customWidth="1"/>
    <col min="15" max="15" width="11.28515625" style="32" bestFit="1" customWidth="1"/>
    <col min="16" max="16" width="9.5703125" style="32" bestFit="1" customWidth="1"/>
    <col min="17" max="17" width="10.28515625" style="32" bestFit="1" customWidth="1"/>
    <col min="18" max="18" width="4.42578125" style="32" customWidth="1"/>
    <col min="19" max="19" width="11.28515625" style="32" bestFit="1" customWidth="1"/>
    <col min="20" max="20" width="9.28515625" style="32" bestFit="1" customWidth="1"/>
    <col min="21" max="21" width="10.28515625" style="32" bestFit="1" customWidth="1"/>
    <col min="22" max="22" width="4.42578125" style="32" customWidth="1"/>
    <col min="23" max="23" width="9.85546875" style="32" bestFit="1" customWidth="1"/>
    <col min="24" max="24" width="11" style="37" customWidth="1"/>
    <col min="25" max="25" width="10.28515625" style="32" bestFit="1" customWidth="1"/>
    <col min="26" max="26" width="4.42578125" style="32" customWidth="1"/>
    <col min="27" max="27" width="9.42578125" style="32" bestFit="1" customWidth="1"/>
    <col min="28" max="28" width="10.5703125" style="32" bestFit="1" customWidth="1"/>
    <col min="29" max="29" width="10.28515625" style="32" bestFit="1" customWidth="1"/>
    <col min="30" max="30" width="4.42578125" style="32" customWidth="1"/>
    <col min="31" max="31" width="8.85546875" style="24" bestFit="1" customWidth="1"/>
    <col min="32" max="32" width="10" style="37" bestFit="1" customWidth="1"/>
    <col min="33" max="33" width="10.28515625" style="32" bestFit="1" customWidth="1"/>
    <col min="34" max="34" width="4.42578125" style="32" customWidth="1"/>
    <col min="35" max="35" width="9.7109375" style="24" bestFit="1" customWidth="1"/>
    <col min="36" max="36" width="10.85546875" style="37" customWidth="1"/>
    <col min="37" max="37" width="10.28515625" style="32" bestFit="1" customWidth="1"/>
    <col min="38" max="38" width="4.42578125" style="32" customWidth="1"/>
    <col min="39" max="39" width="9.7109375" style="38" bestFit="1" customWidth="1"/>
    <col min="40" max="40" width="10.85546875" style="39" bestFit="1" customWidth="1"/>
    <col min="41" max="41" width="10.28515625" style="32" bestFit="1" customWidth="1"/>
    <col min="42" max="42" width="4.42578125" style="32" customWidth="1"/>
    <col min="43" max="43" width="9.140625" style="38" bestFit="1" customWidth="1"/>
    <col min="44" max="44" width="10.28515625" style="39" bestFit="1" customWidth="1"/>
    <col min="45" max="45" width="10.28515625" style="32" bestFit="1" customWidth="1"/>
    <col min="46" max="46" width="4.42578125" style="32" customWidth="1"/>
    <col min="47" max="47" width="9.5703125" style="32" bestFit="1" customWidth="1"/>
    <col min="48" max="48" width="10.7109375" style="32" bestFit="1" customWidth="1"/>
    <col min="49" max="49" width="10.28515625" style="32" bestFit="1" customWidth="1"/>
    <col min="50" max="50" width="4.42578125" style="32" customWidth="1"/>
    <col min="51" max="52" width="10.7109375" style="37" bestFit="1" customWidth="1"/>
    <col min="53" max="53" width="10.28515625" style="32" bestFit="1" customWidth="1"/>
    <col min="54" max="54" width="4.42578125" style="32" customWidth="1"/>
    <col min="55" max="55" width="15.42578125" style="32" bestFit="1" customWidth="1"/>
    <col min="56" max="16384" width="9.140625" style="32"/>
  </cols>
  <sheetData>
    <row r="1" spans="1:60" ht="30.75" customHeight="1" x14ac:dyDescent="0.2">
      <c r="A1" s="35" t="s">
        <v>46</v>
      </c>
      <c r="D1" s="32" t="s">
        <v>47</v>
      </c>
      <c r="G1" s="36"/>
      <c r="AV1" s="35" t="s">
        <v>47</v>
      </c>
    </row>
    <row r="2" spans="1:60" ht="33" customHeight="1" x14ac:dyDescent="0.2">
      <c r="B2" s="40" t="s">
        <v>48</v>
      </c>
      <c r="C2" s="41" t="s">
        <v>49</v>
      </c>
      <c r="D2" s="42" t="s">
        <v>50</v>
      </c>
      <c r="E2" s="43" t="s">
        <v>51</v>
      </c>
      <c r="G2" s="44" t="s">
        <v>52</v>
      </c>
      <c r="H2" s="45" t="s">
        <v>53</v>
      </c>
      <c r="I2" s="46" t="s">
        <v>50</v>
      </c>
      <c r="K2" s="47" t="s">
        <v>54</v>
      </c>
      <c r="L2" s="48" t="s">
        <v>55</v>
      </c>
      <c r="M2" s="46" t="s">
        <v>50</v>
      </c>
      <c r="O2" s="49" t="s">
        <v>56</v>
      </c>
      <c r="P2" s="50" t="s">
        <v>57</v>
      </c>
      <c r="Q2" s="46" t="s">
        <v>50</v>
      </c>
      <c r="S2" s="47" t="s">
        <v>58</v>
      </c>
      <c r="T2" s="50" t="s">
        <v>59</v>
      </c>
      <c r="U2" s="51" t="s">
        <v>50</v>
      </c>
      <c r="W2" s="49" t="s">
        <v>60</v>
      </c>
      <c r="X2" s="52" t="s">
        <v>61</v>
      </c>
      <c r="Y2" s="46" t="s">
        <v>50</v>
      </c>
      <c r="Z2" s="53"/>
      <c r="AA2" s="54" t="s">
        <v>62</v>
      </c>
      <c r="AB2" s="52" t="s">
        <v>63</v>
      </c>
      <c r="AC2" s="46" t="s">
        <v>50</v>
      </c>
      <c r="AE2" s="49" t="s">
        <v>64</v>
      </c>
      <c r="AF2" s="52" t="s">
        <v>65</v>
      </c>
      <c r="AG2" s="46" t="s">
        <v>50</v>
      </c>
      <c r="AI2" s="49" t="s">
        <v>66</v>
      </c>
      <c r="AJ2" s="52" t="s">
        <v>67</v>
      </c>
      <c r="AK2" s="46" t="s">
        <v>50</v>
      </c>
      <c r="AM2" s="49" t="s">
        <v>68</v>
      </c>
      <c r="AN2" s="52" t="s">
        <v>69</v>
      </c>
      <c r="AO2" s="46" t="s">
        <v>50</v>
      </c>
      <c r="AQ2" s="55" t="s">
        <v>70</v>
      </c>
      <c r="AR2" s="52" t="s">
        <v>71</v>
      </c>
      <c r="AS2" s="46" t="s">
        <v>50</v>
      </c>
      <c r="AU2" s="47" t="s">
        <v>72</v>
      </c>
      <c r="AV2" s="52" t="s">
        <v>73</v>
      </c>
      <c r="AW2" s="46" t="s">
        <v>50</v>
      </c>
      <c r="AY2" s="56" t="s">
        <v>74</v>
      </c>
      <c r="AZ2" s="52" t="s">
        <v>75</v>
      </c>
      <c r="BA2" s="46" t="s">
        <v>50</v>
      </c>
    </row>
    <row r="3" spans="1:60" ht="15" x14ac:dyDescent="0.2">
      <c r="A3" s="23" t="s">
        <v>13</v>
      </c>
      <c r="B3" s="57">
        <f>G3+K3+O3+S3+W3+AA3+AE3+AI3+AM3+AQ3+AU3+AY3</f>
        <v>100507</v>
      </c>
      <c r="C3" s="58">
        <f>H3+L3+P3+T3+X3+AB3+AF3+AJ3+AN3+AR3+AV3+AZ3</f>
        <v>114451</v>
      </c>
      <c r="D3" s="59">
        <f>B3-C3</f>
        <v>-13944</v>
      </c>
      <c r="E3" s="60">
        <f>D3/C3</f>
        <v>-0.12183379786983076</v>
      </c>
      <c r="G3" s="57">
        <v>9378</v>
      </c>
      <c r="H3" s="61">
        <v>9508</v>
      </c>
      <c r="I3" s="59">
        <f>G3-H3</f>
        <v>-130</v>
      </c>
      <c r="K3" s="62">
        <v>8154</v>
      </c>
      <c r="L3" s="63">
        <v>9220</v>
      </c>
      <c r="M3" s="59">
        <f>K3-L3</f>
        <v>-1066</v>
      </c>
      <c r="O3" s="57">
        <v>9158</v>
      </c>
      <c r="P3" s="63">
        <v>10351</v>
      </c>
      <c r="Q3" s="59">
        <f>O3-P3</f>
        <v>-1193</v>
      </c>
      <c r="S3" s="64">
        <v>7904</v>
      </c>
      <c r="T3" s="65">
        <v>9644</v>
      </c>
      <c r="U3" s="66">
        <f>SUM(S3-T3)</f>
        <v>-1740</v>
      </c>
      <c r="V3" s="53"/>
      <c r="W3" s="7">
        <v>7310</v>
      </c>
      <c r="X3" s="65">
        <v>9821</v>
      </c>
      <c r="Y3" s="59">
        <f>SUM(W3-X3)</f>
        <v>-2511</v>
      </c>
      <c r="Z3" s="53"/>
      <c r="AA3" s="67">
        <v>9759</v>
      </c>
      <c r="AB3" s="65">
        <v>10573</v>
      </c>
      <c r="AC3" s="59">
        <f>AA3-AB3</f>
        <v>-814</v>
      </c>
      <c r="AD3" s="53"/>
      <c r="AE3" s="7">
        <v>9245</v>
      </c>
      <c r="AF3" s="65">
        <v>10952</v>
      </c>
      <c r="AG3" s="59">
        <f>AE3-AF3</f>
        <v>-1707</v>
      </c>
      <c r="AH3" s="53"/>
      <c r="AI3" s="67">
        <v>8811</v>
      </c>
      <c r="AJ3" s="65">
        <v>10068</v>
      </c>
      <c r="AK3" s="59">
        <f>AI3-AJ3</f>
        <v>-1257</v>
      </c>
      <c r="AL3" s="53"/>
      <c r="AM3" s="5">
        <v>7637</v>
      </c>
      <c r="AN3" s="68">
        <v>9027</v>
      </c>
      <c r="AO3" s="59">
        <f>AM3-AN3</f>
        <v>-1390</v>
      </c>
      <c r="AP3" s="53"/>
      <c r="AQ3" s="5">
        <v>8226</v>
      </c>
      <c r="AR3" s="65">
        <v>9320</v>
      </c>
      <c r="AS3" s="59">
        <f>AQ3-AR3</f>
        <v>-1094</v>
      </c>
      <c r="AT3" s="53"/>
      <c r="AU3" s="5">
        <v>7606</v>
      </c>
      <c r="AV3" s="68">
        <v>7984</v>
      </c>
      <c r="AW3" s="59">
        <f>AU3-AV3</f>
        <v>-378</v>
      </c>
      <c r="AX3" s="53"/>
      <c r="AY3" s="5">
        <v>7319</v>
      </c>
      <c r="AZ3" s="63">
        <v>7983</v>
      </c>
      <c r="BA3" s="59">
        <f>AY3-AZ3</f>
        <v>-664</v>
      </c>
      <c r="BC3" s="32" t="s">
        <v>13</v>
      </c>
      <c r="BF3" s="7"/>
      <c r="BG3" s="7"/>
      <c r="BH3" s="7"/>
    </row>
    <row r="4" spans="1:60" ht="15" x14ac:dyDescent="0.2">
      <c r="A4" s="23" t="s">
        <v>14</v>
      </c>
      <c r="B4" s="57">
        <f>G4+K4+O4+S4+W4+AA4+AE4+AI4+AM4+AQ4+AU4+AY4</f>
        <v>15634</v>
      </c>
      <c r="C4" s="58">
        <f>H4+L4+P4+T4+X4+AB4+AF4+AJ4+AN4+AR4+AV4+AZ4</f>
        <v>19117</v>
      </c>
      <c r="D4" s="66">
        <f>B4-C4</f>
        <v>-3483</v>
      </c>
      <c r="E4" s="60">
        <f>D4/C4</f>
        <v>-0.18219385886906941</v>
      </c>
      <c r="G4" s="57">
        <v>1499</v>
      </c>
      <c r="H4" s="61">
        <v>1712</v>
      </c>
      <c r="I4" s="66">
        <f>G4-H4</f>
        <v>-213</v>
      </c>
      <c r="K4" s="57">
        <v>1066</v>
      </c>
      <c r="L4" s="39">
        <v>1287</v>
      </c>
      <c r="M4" s="66">
        <f>K4-L4</f>
        <v>-221</v>
      </c>
      <c r="O4" s="57">
        <v>1508</v>
      </c>
      <c r="P4" s="39">
        <v>1386</v>
      </c>
      <c r="Q4" s="66">
        <f>O4-P4</f>
        <v>122</v>
      </c>
      <c r="S4" s="69">
        <v>1196</v>
      </c>
      <c r="T4" s="67">
        <v>1576</v>
      </c>
      <c r="U4" s="66">
        <f t="shared" ref="U4:U33" si="0">SUM(S4-T4)</f>
        <v>-380</v>
      </c>
      <c r="V4" s="53"/>
      <c r="W4" s="7">
        <v>979</v>
      </c>
      <c r="X4" s="67">
        <v>1545</v>
      </c>
      <c r="Y4" s="66">
        <f>SUM(W4-X4)</f>
        <v>-566</v>
      </c>
      <c r="Z4" s="53"/>
      <c r="AA4" s="67">
        <v>1634</v>
      </c>
      <c r="AB4" s="67">
        <v>1981</v>
      </c>
      <c r="AC4" s="66">
        <f>AA4-AB4</f>
        <v>-347</v>
      </c>
      <c r="AD4" s="53"/>
      <c r="AE4" s="7">
        <v>1569</v>
      </c>
      <c r="AF4" s="67">
        <v>2139</v>
      </c>
      <c r="AG4" s="66">
        <f>AE4-AF4</f>
        <v>-570</v>
      </c>
      <c r="AH4" s="53"/>
      <c r="AI4" s="67">
        <v>1097</v>
      </c>
      <c r="AJ4" s="67">
        <v>1722</v>
      </c>
      <c r="AK4" s="66">
        <f>AI4-AJ4</f>
        <v>-625</v>
      </c>
      <c r="AL4" s="53"/>
      <c r="AM4" s="5">
        <v>1194</v>
      </c>
      <c r="AN4" s="15">
        <v>1760</v>
      </c>
      <c r="AO4" s="66">
        <f>AM4-AN4</f>
        <v>-566</v>
      </c>
      <c r="AP4" s="53"/>
      <c r="AQ4" s="5">
        <v>1321</v>
      </c>
      <c r="AR4" s="67">
        <v>1500</v>
      </c>
      <c r="AS4" s="66">
        <f>AQ4-AR4</f>
        <v>-179</v>
      </c>
      <c r="AT4" s="53"/>
      <c r="AU4" s="5">
        <v>1348</v>
      </c>
      <c r="AV4" s="15">
        <v>1232</v>
      </c>
      <c r="AW4" s="66">
        <f>AU4-AV4</f>
        <v>116</v>
      </c>
      <c r="AX4" s="53"/>
      <c r="AY4" s="5">
        <v>1223</v>
      </c>
      <c r="AZ4" s="61">
        <v>1277</v>
      </c>
      <c r="BA4" s="66">
        <f>AY4-AZ4</f>
        <v>-54</v>
      </c>
      <c r="BC4" s="32" t="s">
        <v>14</v>
      </c>
      <c r="BF4" s="7"/>
      <c r="BG4" s="7"/>
      <c r="BH4" s="7"/>
    </row>
    <row r="5" spans="1:60" ht="15" x14ac:dyDescent="0.2">
      <c r="A5" s="23" t="s">
        <v>15</v>
      </c>
      <c r="B5" s="57">
        <f>G5+K5+O5+S5+W5+AA5+AE5+AI5+AM5+AQ5+AU5+AY5</f>
        <v>58568</v>
      </c>
      <c r="C5" s="58">
        <f t="shared" ref="C5:C32" si="1">H5+L5+P5+T5+X5+AB5+AF5+AJ5+AN5+AR5+AV5+AZ5</f>
        <v>60261</v>
      </c>
      <c r="D5" s="66">
        <f t="shared" ref="D5:D32" si="2">B5-C5</f>
        <v>-1693</v>
      </c>
      <c r="E5" s="60">
        <f t="shared" ref="E5:E33" si="3">D5/C5</f>
        <v>-2.8094455784006239E-2</v>
      </c>
      <c r="G5" s="57">
        <v>4517</v>
      </c>
      <c r="H5" s="61">
        <v>4822</v>
      </c>
      <c r="I5" s="66">
        <f t="shared" ref="I5:I32" si="4">G5-H5</f>
        <v>-305</v>
      </c>
      <c r="K5" s="57">
        <v>4405</v>
      </c>
      <c r="L5" s="39">
        <v>4704</v>
      </c>
      <c r="M5" s="66">
        <f t="shared" ref="M5:M33" si="5">K5-L5</f>
        <v>-299</v>
      </c>
      <c r="O5" s="57">
        <v>4938</v>
      </c>
      <c r="P5" s="39">
        <v>5527</v>
      </c>
      <c r="Q5" s="66">
        <f t="shared" ref="Q5:Q33" si="6">O5-P5</f>
        <v>-589</v>
      </c>
      <c r="S5" s="69">
        <v>4473</v>
      </c>
      <c r="T5" s="67">
        <v>5286</v>
      </c>
      <c r="U5" s="66">
        <f t="shared" si="0"/>
        <v>-813</v>
      </c>
      <c r="V5" s="53"/>
      <c r="W5" s="7">
        <v>4260</v>
      </c>
      <c r="X5" s="67">
        <v>4067</v>
      </c>
      <c r="Y5" s="66">
        <f t="shared" ref="Y5:Y32" si="7">SUM(W5-X5)</f>
        <v>193</v>
      </c>
      <c r="Z5" s="53"/>
      <c r="AA5" s="67">
        <v>5988</v>
      </c>
      <c r="AB5" s="67">
        <v>5766</v>
      </c>
      <c r="AC5" s="66">
        <f t="shared" ref="AC5:AC33" si="8">AA5-AB5</f>
        <v>222</v>
      </c>
      <c r="AD5" s="53"/>
      <c r="AE5" s="7">
        <v>6703</v>
      </c>
      <c r="AF5" s="67">
        <v>6455</v>
      </c>
      <c r="AG5" s="66">
        <f t="shared" ref="AG5:AG33" si="9">AE5-AF5</f>
        <v>248</v>
      </c>
      <c r="AH5" s="53"/>
      <c r="AI5" s="67">
        <v>5706</v>
      </c>
      <c r="AJ5" s="67">
        <v>5146</v>
      </c>
      <c r="AK5" s="66">
        <f t="shared" ref="AK5:AK33" si="10">AI5-AJ5</f>
        <v>560</v>
      </c>
      <c r="AL5" s="53"/>
      <c r="AM5" s="5">
        <v>4752</v>
      </c>
      <c r="AN5" s="15">
        <v>4364</v>
      </c>
      <c r="AO5" s="66">
        <f t="shared" ref="AO5:AO32" si="11">AM5-AN5</f>
        <v>388</v>
      </c>
      <c r="AP5" s="53"/>
      <c r="AQ5" s="5">
        <v>4560</v>
      </c>
      <c r="AR5" s="67">
        <v>4868</v>
      </c>
      <c r="AS5" s="66">
        <f t="shared" ref="AS5:AS33" si="12">AQ5-AR5</f>
        <v>-308</v>
      </c>
      <c r="AT5" s="53"/>
      <c r="AU5" s="5">
        <v>4105</v>
      </c>
      <c r="AV5" s="15">
        <v>4576</v>
      </c>
      <c r="AW5" s="66">
        <f t="shared" ref="AW5:AW33" si="13">AU5-AV5</f>
        <v>-471</v>
      </c>
      <c r="AX5" s="53"/>
      <c r="AY5" s="5">
        <v>4161</v>
      </c>
      <c r="AZ5" s="61">
        <v>4680</v>
      </c>
      <c r="BA5" s="66">
        <f t="shared" ref="BA5:BA33" si="14">AY5-AZ5</f>
        <v>-519</v>
      </c>
      <c r="BC5" s="32" t="s">
        <v>15</v>
      </c>
      <c r="BF5" s="7"/>
      <c r="BG5" s="7"/>
      <c r="BH5" s="7"/>
    </row>
    <row r="6" spans="1:60" ht="15" x14ac:dyDescent="0.2">
      <c r="A6" s="23" t="s">
        <v>16</v>
      </c>
      <c r="B6" s="57">
        <f t="shared" ref="B6:B33" si="15">G6+K6+O6+S6+W6+AA6+AE6+AI6+AM6+AQ6+AU6+AY6</f>
        <v>25811</v>
      </c>
      <c r="C6" s="58">
        <f t="shared" si="1"/>
        <v>29409</v>
      </c>
      <c r="D6" s="66">
        <f t="shared" si="2"/>
        <v>-3598</v>
      </c>
      <c r="E6" s="60">
        <f t="shared" si="3"/>
        <v>-0.12234350028902717</v>
      </c>
      <c r="G6" s="57">
        <v>2266</v>
      </c>
      <c r="H6" s="61">
        <v>2411</v>
      </c>
      <c r="I6" s="66">
        <f t="shared" si="4"/>
        <v>-145</v>
      </c>
      <c r="K6" s="57">
        <v>2202</v>
      </c>
      <c r="L6" s="39">
        <v>1815</v>
      </c>
      <c r="M6" s="66">
        <f t="shared" si="5"/>
        <v>387</v>
      </c>
      <c r="O6" s="57">
        <v>1957</v>
      </c>
      <c r="P6" s="39">
        <v>2151</v>
      </c>
      <c r="Q6" s="66">
        <f t="shared" si="6"/>
        <v>-194</v>
      </c>
      <c r="S6" s="69">
        <v>2151</v>
      </c>
      <c r="T6" s="67">
        <v>2219</v>
      </c>
      <c r="U6" s="66">
        <f t="shared" si="0"/>
        <v>-68</v>
      </c>
      <c r="V6" s="53"/>
      <c r="W6" s="69">
        <v>2213</v>
      </c>
      <c r="X6" s="67">
        <v>2256</v>
      </c>
      <c r="Y6" s="66">
        <f t="shared" si="7"/>
        <v>-43</v>
      </c>
      <c r="Z6" s="53"/>
      <c r="AA6" s="67">
        <v>2371</v>
      </c>
      <c r="AB6" s="67">
        <v>2852</v>
      </c>
      <c r="AC6" s="66">
        <f t="shared" si="8"/>
        <v>-481</v>
      </c>
      <c r="AD6" s="53"/>
      <c r="AE6" s="7">
        <v>2927</v>
      </c>
      <c r="AF6" s="67">
        <v>3300</v>
      </c>
      <c r="AG6" s="66">
        <f t="shared" si="9"/>
        <v>-373</v>
      </c>
      <c r="AH6" s="53"/>
      <c r="AI6" s="67">
        <v>2283</v>
      </c>
      <c r="AJ6" s="67">
        <v>3060</v>
      </c>
      <c r="AK6" s="66">
        <f t="shared" si="10"/>
        <v>-777</v>
      </c>
      <c r="AL6" s="53"/>
      <c r="AM6" s="5">
        <v>1933</v>
      </c>
      <c r="AN6" s="15">
        <v>2426</v>
      </c>
      <c r="AO6" s="66">
        <f t="shared" si="11"/>
        <v>-493</v>
      </c>
      <c r="AP6" s="53"/>
      <c r="AQ6" s="5">
        <v>1892</v>
      </c>
      <c r="AR6" s="67">
        <v>2426</v>
      </c>
      <c r="AS6" s="66">
        <f t="shared" si="12"/>
        <v>-534</v>
      </c>
      <c r="AT6" s="53"/>
      <c r="AU6" s="5">
        <v>1793</v>
      </c>
      <c r="AV6" s="15">
        <v>2108</v>
      </c>
      <c r="AW6" s="66">
        <f t="shared" si="13"/>
        <v>-315</v>
      </c>
      <c r="AX6" s="53"/>
      <c r="AY6" s="5">
        <v>1823</v>
      </c>
      <c r="AZ6" s="61">
        <v>2385</v>
      </c>
      <c r="BA6" s="66">
        <f t="shared" si="14"/>
        <v>-562</v>
      </c>
      <c r="BC6" s="32" t="s">
        <v>16</v>
      </c>
      <c r="BF6" s="7"/>
      <c r="BG6" s="7"/>
      <c r="BH6" s="7"/>
    </row>
    <row r="7" spans="1:60" ht="15" x14ac:dyDescent="0.2">
      <c r="A7" s="23" t="s">
        <v>17</v>
      </c>
      <c r="B7" s="57">
        <f t="shared" si="15"/>
        <v>9258</v>
      </c>
      <c r="C7" s="58">
        <f t="shared" si="1"/>
        <v>8853</v>
      </c>
      <c r="D7" s="66">
        <f t="shared" si="2"/>
        <v>405</v>
      </c>
      <c r="E7" s="60">
        <f t="shared" si="3"/>
        <v>4.5747204337512705E-2</v>
      </c>
      <c r="G7" s="57">
        <v>759</v>
      </c>
      <c r="H7" s="61">
        <v>933</v>
      </c>
      <c r="I7" s="66">
        <f t="shared" si="4"/>
        <v>-174</v>
      </c>
      <c r="K7" s="57">
        <v>658</v>
      </c>
      <c r="L7" s="39">
        <v>787</v>
      </c>
      <c r="M7" s="66">
        <f t="shared" si="5"/>
        <v>-129</v>
      </c>
      <c r="O7" s="57">
        <v>726</v>
      </c>
      <c r="P7" s="39">
        <v>743</v>
      </c>
      <c r="Q7" s="66">
        <f t="shared" si="6"/>
        <v>-17</v>
      </c>
      <c r="S7" s="69">
        <v>727</v>
      </c>
      <c r="T7" s="67">
        <v>807</v>
      </c>
      <c r="U7" s="66">
        <f t="shared" si="0"/>
        <v>-80</v>
      </c>
      <c r="V7" s="53"/>
      <c r="W7" s="7">
        <v>771</v>
      </c>
      <c r="X7" s="67">
        <v>589</v>
      </c>
      <c r="Y7" s="66">
        <f t="shared" si="7"/>
        <v>182</v>
      </c>
      <c r="Z7" s="53"/>
      <c r="AA7" s="67">
        <v>1031</v>
      </c>
      <c r="AB7" s="67">
        <v>811</v>
      </c>
      <c r="AC7" s="66">
        <f t="shared" si="8"/>
        <v>220</v>
      </c>
      <c r="AD7" s="53"/>
      <c r="AE7" s="7">
        <v>920</v>
      </c>
      <c r="AF7" s="67">
        <v>857</v>
      </c>
      <c r="AG7" s="66">
        <f t="shared" si="9"/>
        <v>63</v>
      </c>
      <c r="AH7" s="53"/>
      <c r="AI7" s="67">
        <v>821</v>
      </c>
      <c r="AJ7" s="67">
        <v>773</v>
      </c>
      <c r="AK7" s="66">
        <f t="shared" si="10"/>
        <v>48</v>
      </c>
      <c r="AL7" s="53"/>
      <c r="AM7" s="5">
        <v>720</v>
      </c>
      <c r="AN7" s="15">
        <v>717</v>
      </c>
      <c r="AO7" s="66">
        <f t="shared" si="11"/>
        <v>3</v>
      </c>
      <c r="AP7" s="53"/>
      <c r="AQ7" s="5">
        <v>884</v>
      </c>
      <c r="AR7" s="67">
        <v>595</v>
      </c>
      <c r="AS7" s="66">
        <f t="shared" si="12"/>
        <v>289</v>
      </c>
      <c r="AT7" s="53"/>
      <c r="AU7" s="5">
        <v>592</v>
      </c>
      <c r="AV7" s="15">
        <v>613</v>
      </c>
      <c r="AW7" s="66">
        <f t="shared" si="13"/>
        <v>-21</v>
      </c>
      <c r="AX7" s="53"/>
      <c r="AY7" s="5">
        <v>649</v>
      </c>
      <c r="AZ7" s="61">
        <v>628</v>
      </c>
      <c r="BA7" s="66">
        <f t="shared" si="14"/>
        <v>21</v>
      </c>
      <c r="BC7" s="32" t="s">
        <v>17</v>
      </c>
      <c r="BF7" s="7"/>
      <c r="BG7" s="7"/>
      <c r="BH7" s="7"/>
    </row>
    <row r="8" spans="1:60" ht="15" x14ac:dyDescent="0.2">
      <c r="A8" s="23" t="s">
        <v>18</v>
      </c>
      <c r="B8" s="57">
        <f t="shared" si="15"/>
        <v>64748</v>
      </c>
      <c r="C8" s="58">
        <f t="shared" si="1"/>
        <v>64298</v>
      </c>
      <c r="D8" s="66">
        <f t="shared" si="2"/>
        <v>450</v>
      </c>
      <c r="E8" s="60">
        <f t="shared" si="3"/>
        <v>6.9986624778375691E-3</v>
      </c>
      <c r="G8" s="57">
        <v>4843</v>
      </c>
      <c r="H8" s="61">
        <v>5205</v>
      </c>
      <c r="I8" s="66">
        <f t="shared" si="4"/>
        <v>-362</v>
      </c>
      <c r="K8" s="57">
        <v>4981</v>
      </c>
      <c r="L8" s="39">
        <v>4640</v>
      </c>
      <c r="M8" s="66">
        <f t="shared" si="5"/>
        <v>341</v>
      </c>
      <c r="O8" s="57">
        <v>5231</v>
      </c>
      <c r="P8" s="39">
        <v>4985</v>
      </c>
      <c r="Q8" s="66">
        <f t="shared" si="6"/>
        <v>246</v>
      </c>
      <c r="S8" s="69">
        <v>4814</v>
      </c>
      <c r="T8" s="67">
        <v>4568</v>
      </c>
      <c r="U8" s="66">
        <f t="shared" si="0"/>
        <v>246</v>
      </c>
      <c r="V8" s="53"/>
      <c r="W8" s="7">
        <v>4861</v>
      </c>
      <c r="X8" s="67">
        <v>4678</v>
      </c>
      <c r="Y8" s="66">
        <f t="shared" si="7"/>
        <v>183</v>
      </c>
      <c r="Z8" s="53"/>
      <c r="AA8" s="67">
        <v>6251</v>
      </c>
      <c r="AB8" s="67">
        <v>6150</v>
      </c>
      <c r="AC8" s="66">
        <f t="shared" si="8"/>
        <v>101</v>
      </c>
      <c r="AD8" s="53"/>
      <c r="AE8" s="7">
        <v>7165</v>
      </c>
      <c r="AF8" s="67">
        <v>6993</v>
      </c>
      <c r="AG8" s="66">
        <f t="shared" si="9"/>
        <v>172</v>
      </c>
      <c r="AH8" s="53"/>
      <c r="AI8" s="67">
        <v>6516</v>
      </c>
      <c r="AJ8" s="67">
        <v>6541</v>
      </c>
      <c r="AK8" s="66">
        <f t="shared" si="10"/>
        <v>-25</v>
      </c>
      <c r="AL8" s="53"/>
      <c r="AM8" s="5">
        <v>5446</v>
      </c>
      <c r="AN8" s="15">
        <v>5589</v>
      </c>
      <c r="AO8" s="66">
        <f t="shared" si="11"/>
        <v>-143</v>
      </c>
      <c r="AP8" s="53"/>
      <c r="AQ8" s="5">
        <v>5208</v>
      </c>
      <c r="AR8" s="67">
        <v>5289</v>
      </c>
      <c r="AS8" s="66">
        <f t="shared" si="12"/>
        <v>-81</v>
      </c>
      <c r="AT8" s="53"/>
      <c r="AU8" s="5">
        <v>4788</v>
      </c>
      <c r="AV8" s="15">
        <v>4721</v>
      </c>
      <c r="AW8" s="66">
        <f t="shared" si="13"/>
        <v>67</v>
      </c>
      <c r="AX8" s="53"/>
      <c r="AY8" s="5">
        <v>4644</v>
      </c>
      <c r="AZ8" s="61">
        <v>4939</v>
      </c>
      <c r="BA8" s="66">
        <f t="shared" si="14"/>
        <v>-295</v>
      </c>
      <c r="BC8" s="32" t="s">
        <v>18</v>
      </c>
      <c r="BF8" s="7"/>
      <c r="BG8" s="7"/>
      <c r="BH8" s="7"/>
    </row>
    <row r="9" spans="1:60" ht="15" x14ac:dyDescent="0.2">
      <c r="A9" s="23" t="s">
        <v>19</v>
      </c>
      <c r="B9" s="57">
        <f t="shared" si="15"/>
        <v>15792</v>
      </c>
      <c r="C9" s="58">
        <f t="shared" si="1"/>
        <v>17466</v>
      </c>
      <c r="D9" s="66">
        <f t="shared" si="2"/>
        <v>-1674</v>
      </c>
      <c r="E9" s="60">
        <f t="shared" si="3"/>
        <v>-9.5843352799725182E-2</v>
      </c>
      <c r="G9" s="57">
        <v>1214</v>
      </c>
      <c r="H9" s="61">
        <v>1254</v>
      </c>
      <c r="I9" s="66">
        <f t="shared" si="4"/>
        <v>-40</v>
      </c>
      <c r="K9" s="57">
        <v>1180</v>
      </c>
      <c r="L9" s="39">
        <v>1282</v>
      </c>
      <c r="M9" s="66">
        <f t="shared" si="5"/>
        <v>-102</v>
      </c>
      <c r="O9" s="57">
        <v>1304</v>
      </c>
      <c r="P9" s="39">
        <v>1470</v>
      </c>
      <c r="Q9" s="66">
        <f t="shared" si="6"/>
        <v>-166</v>
      </c>
      <c r="S9" s="69">
        <v>1077</v>
      </c>
      <c r="T9" s="67">
        <v>1668</v>
      </c>
      <c r="U9" s="66">
        <f t="shared" si="0"/>
        <v>-591</v>
      </c>
      <c r="V9" s="53"/>
      <c r="W9" s="7">
        <v>1297</v>
      </c>
      <c r="X9" s="67">
        <v>1633</v>
      </c>
      <c r="Y9" s="66">
        <f t="shared" si="7"/>
        <v>-336</v>
      </c>
      <c r="Z9" s="53"/>
      <c r="AA9" s="67">
        <v>1764</v>
      </c>
      <c r="AB9" s="67">
        <v>1766</v>
      </c>
      <c r="AC9" s="66">
        <f t="shared" si="8"/>
        <v>-2</v>
      </c>
      <c r="AD9" s="53"/>
      <c r="AE9" s="7">
        <v>1744</v>
      </c>
      <c r="AF9" s="67">
        <v>1850</v>
      </c>
      <c r="AG9" s="66">
        <f t="shared" si="9"/>
        <v>-106</v>
      </c>
      <c r="AH9" s="53"/>
      <c r="AI9" s="67">
        <v>1481</v>
      </c>
      <c r="AJ9" s="67">
        <v>1575</v>
      </c>
      <c r="AK9" s="66">
        <f t="shared" si="10"/>
        <v>-94</v>
      </c>
      <c r="AL9" s="53"/>
      <c r="AM9" s="5">
        <v>1212</v>
      </c>
      <c r="AN9" s="15">
        <v>1150</v>
      </c>
      <c r="AO9" s="66">
        <f t="shared" si="11"/>
        <v>62</v>
      </c>
      <c r="AP9" s="53"/>
      <c r="AQ9" s="5">
        <v>1397</v>
      </c>
      <c r="AR9" s="67">
        <v>1391</v>
      </c>
      <c r="AS9" s="66">
        <f t="shared" si="12"/>
        <v>6</v>
      </c>
      <c r="AT9" s="53"/>
      <c r="AU9" s="5">
        <v>1130</v>
      </c>
      <c r="AV9" s="15">
        <v>1310</v>
      </c>
      <c r="AW9" s="66">
        <f t="shared" si="13"/>
        <v>-180</v>
      </c>
      <c r="AX9" s="53"/>
      <c r="AY9" s="5">
        <v>992</v>
      </c>
      <c r="AZ9" s="61">
        <v>1117</v>
      </c>
      <c r="BA9" s="66">
        <f t="shared" si="14"/>
        <v>-125</v>
      </c>
      <c r="BC9" s="32" t="s">
        <v>19</v>
      </c>
      <c r="BF9" s="7"/>
      <c r="BG9" s="7"/>
      <c r="BH9" s="7"/>
    </row>
    <row r="10" spans="1:60" ht="15" x14ac:dyDescent="0.2">
      <c r="A10" s="23" t="s">
        <v>20</v>
      </c>
      <c r="B10" s="57">
        <f t="shared" si="15"/>
        <v>20304</v>
      </c>
      <c r="C10" s="58">
        <f t="shared" si="1"/>
        <v>22599</v>
      </c>
      <c r="D10" s="66">
        <f t="shared" si="2"/>
        <v>-2295</v>
      </c>
      <c r="E10" s="60">
        <f t="shared" si="3"/>
        <v>-0.1015531660692951</v>
      </c>
      <c r="G10" s="57">
        <v>1880</v>
      </c>
      <c r="H10" s="61">
        <v>2314</v>
      </c>
      <c r="I10" s="66">
        <f t="shared" si="4"/>
        <v>-434</v>
      </c>
      <c r="K10" s="57">
        <v>1850</v>
      </c>
      <c r="L10" s="39">
        <v>2309</v>
      </c>
      <c r="M10" s="66">
        <f t="shared" si="5"/>
        <v>-459</v>
      </c>
      <c r="O10" s="57">
        <v>1780</v>
      </c>
      <c r="P10" s="39">
        <v>2284</v>
      </c>
      <c r="Q10" s="66">
        <f t="shared" si="6"/>
        <v>-504</v>
      </c>
      <c r="S10" s="69">
        <v>1488</v>
      </c>
      <c r="T10" s="67">
        <v>1814</v>
      </c>
      <c r="U10" s="66">
        <f t="shared" si="0"/>
        <v>-326</v>
      </c>
      <c r="V10" s="53"/>
      <c r="W10" s="7">
        <v>1475</v>
      </c>
      <c r="X10" s="67">
        <v>1643</v>
      </c>
      <c r="Y10" s="66">
        <f t="shared" si="7"/>
        <v>-168</v>
      </c>
      <c r="Z10" s="53"/>
      <c r="AA10" s="67">
        <v>1781</v>
      </c>
      <c r="AB10" s="67">
        <v>1862</v>
      </c>
      <c r="AC10" s="66">
        <f t="shared" si="8"/>
        <v>-81</v>
      </c>
      <c r="AD10" s="53"/>
      <c r="AE10" s="7">
        <v>1765</v>
      </c>
      <c r="AF10" s="67">
        <v>2097</v>
      </c>
      <c r="AG10" s="66">
        <f t="shared" si="9"/>
        <v>-332</v>
      </c>
      <c r="AH10" s="53"/>
      <c r="AI10" s="67">
        <v>1944</v>
      </c>
      <c r="AJ10" s="67">
        <v>1838</v>
      </c>
      <c r="AK10" s="66">
        <f t="shared" si="10"/>
        <v>106</v>
      </c>
      <c r="AL10" s="53"/>
      <c r="AM10" s="5">
        <v>1604</v>
      </c>
      <c r="AN10" s="15">
        <v>1790</v>
      </c>
      <c r="AO10" s="66">
        <f t="shared" si="11"/>
        <v>-186</v>
      </c>
      <c r="AP10" s="53"/>
      <c r="AQ10" s="5">
        <v>1756</v>
      </c>
      <c r="AR10" s="67">
        <v>1659</v>
      </c>
      <c r="AS10" s="66">
        <f t="shared" si="12"/>
        <v>97</v>
      </c>
      <c r="AT10" s="53"/>
      <c r="AU10" s="5">
        <v>1576</v>
      </c>
      <c r="AV10" s="15">
        <v>1451</v>
      </c>
      <c r="AW10" s="66">
        <f t="shared" si="13"/>
        <v>125</v>
      </c>
      <c r="AX10" s="53"/>
      <c r="AY10" s="5">
        <v>1405</v>
      </c>
      <c r="AZ10" s="61">
        <v>1538</v>
      </c>
      <c r="BA10" s="66">
        <f t="shared" si="14"/>
        <v>-133</v>
      </c>
      <c r="BC10" s="32" t="s">
        <v>20</v>
      </c>
      <c r="BF10" s="7"/>
      <c r="BG10" s="7"/>
      <c r="BH10" s="7"/>
    </row>
    <row r="11" spans="1:60" ht="15" x14ac:dyDescent="0.2">
      <c r="A11" s="23" t="s">
        <v>21</v>
      </c>
      <c r="B11" s="57">
        <f t="shared" si="15"/>
        <v>28069</v>
      </c>
      <c r="C11" s="58">
        <f t="shared" si="1"/>
        <v>32382</v>
      </c>
      <c r="D11" s="66">
        <f t="shared" si="2"/>
        <v>-4313</v>
      </c>
      <c r="E11" s="60">
        <f t="shared" si="3"/>
        <v>-0.13319127910567599</v>
      </c>
      <c r="G11" s="57">
        <v>2299</v>
      </c>
      <c r="H11" s="61">
        <v>3078</v>
      </c>
      <c r="I11" s="66">
        <f t="shared" si="4"/>
        <v>-779</v>
      </c>
      <c r="K11" s="57">
        <v>2560</v>
      </c>
      <c r="L11" s="39">
        <v>2441</v>
      </c>
      <c r="M11" s="66">
        <f t="shared" si="5"/>
        <v>119</v>
      </c>
      <c r="O11" s="57">
        <v>2916</v>
      </c>
      <c r="P11" s="39">
        <v>2668</v>
      </c>
      <c r="Q11" s="66">
        <f t="shared" si="6"/>
        <v>248</v>
      </c>
      <c r="S11" s="69">
        <v>1899</v>
      </c>
      <c r="T11" s="67">
        <v>2569</v>
      </c>
      <c r="U11" s="66">
        <f t="shared" si="0"/>
        <v>-670</v>
      </c>
      <c r="V11" s="53"/>
      <c r="W11" s="7">
        <v>2301</v>
      </c>
      <c r="X11" s="67">
        <v>2286</v>
      </c>
      <c r="Y11" s="66">
        <f t="shared" si="7"/>
        <v>15</v>
      </c>
      <c r="Z11" s="53"/>
      <c r="AA11" s="67">
        <v>2817</v>
      </c>
      <c r="AB11" s="67">
        <v>2754</v>
      </c>
      <c r="AC11" s="66">
        <f t="shared" si="8"/>
        <v>63</v>
      </c>
      <c r="AD11" s="53"/>
      <c r="AE11" s="7">
        <v>2503</v>
      </c>
      <c r="AF11" s="67">
        <v>3579</v>
      </c>
      <c r="AG11" s="66">
        <f t="shared" si="9"/>
        <v>-1076</v>
      </c>
      <c r="AH11" s="53"/>
      <c r="AI11" s="67">
        <v>2571</v>
      </c>
      <c r="AJ11" s="67">
        <v>2997</v>
      </c>
      <c r="AK11" s="66">
        <f t="shared" si="10"/>
        <v>-426</v>
      </c>
      <c r="AL11" s="53"/>
      <c r="AM11" s="5">
        <v>2149</v>
      </c>
      <c r="AN11" s="15">
        <v>2635</v>
      </c>
      <c r="AO11" s="66">
        <f t="shared" si="11"/>
        <v>-486</v>
      </c>
      <c r="AP11" s="53"/>
      <c r="AQ11" s="5">
        <v>2052</v>
      </c>
      <c r="AR11" s="67">
        <v>2978</v>
      </c>
      <c r="AS11" s="66">
        <f t="shared" si="12"/>
        <v>-926</v>
      </c>
      <c r="AT11" s="53"/>
      <c r="AU11" s="5">
        <v>2026</v>
      </c>
      <c r="AV11" s="15">
        <v>2269</v>
      </c>
      <c r="AW11" s="66">
        <f t="shared" si="13"/>
        <v>-243</v>
      </c>
      <c r="AX11" s="53"/>
      <c r="AY11" s="5">
        <v>1976</v>
      </c>
      <c r="AZ11" s="61">
        <v>2128</v>
      </c>
      <c r="BA11" s="66">
        <f t="shared" si="14"/>
        <v>-152</v>
      </c>
      <c r="BC11" s="32" t="s">
        <v>21</v>
      </c>
      <c r="BF11" s="7"/>
      <c r="BG11" s="7"/>
      <c r="BH11" s="7"/>
    </row>
    <row r="12" spans="1:60" ht="15" x14ac:dyDescent="0.2">
      <c r="A12" s="23" t="s">
        <v>22</v>
      </c>
      <c r="B12" s="57">
        <f t="shared" si="15"/>
        <v>427397</v>
      </c>
      <c r="C12" s="58">
        <f t="shared" si="1"/>
        <v>459934</v>
      </c>
      <c r="D12" s="66">
        <f t="shared" si="2"/>
        <v>-32537</v>
      </c>
      <c r="E12" s="60">
        <f t="shared" si="3"/>
        <v>-7.0742758743645828E-2</v>
      </c>
      <c r="G12" s="57">
        <v>39615</v>
      </c>
      <c r="H12" s="61">
        <v>38574</v>
      </c>
      <c r="I12" s="66">
        <f t="shared" si="4"/>
        <v>1041</v>
      </c>
      <c r="K12" s="57">
        <v>34890</v>
      </c>
      <c r="L12" s="39">
        <v>36110</v>
      </c>
      <c r="M12" s="66">
        <f t="shared" si="5"/>
        <v>-1220</v>
      </c>
      <c r="O12" s="57">
        <v>39608</v>
      </c>
      <c r="P12" s="39">
        <v>41120</v>
      </c>
      <c r="Q12" s="66">
        <f t="shared" si="6"/>
        <v>-1512</v>
      </c>
      <c r="S12" s="69">
        <v>36421</v>
      </c>
      <c r="T12" s="67">
        <v>39499</v>
      </c>
      <c r="U12" s="66">
        <f t="shared" si="0"/>
        <v>-3078</v>
      </c>
      <c r="V12" s="53"/>
      <c r="W12" s="7">
        <v>32511</v>
      </c>
      <c r="X12" s="67">
        <v>34216</v>
      </c>
      <c r="Y12" s="66">
        <f t="shared" si="7"/>
        <v>-1705</v>
      </c>
      <c r="Z12" s="53"/>
      <c r="AA12" s="67">
        <v>42032</v>
      </c>
      <c r="AB12" s="67">
        <v>42287</v>
      </c>
      <c r="AC12" s="66">
        <f t="shared" si="8"/>
        <v>-255</v>
      </c>
      <c r="AD12" s="53"/>
      <c r="AE12" s="7">
        <v>40277</v>
      </c>
      <c r="AF12" s="67">
        <v>46834</v>
      </c>
      <c r="AG12" s="66">
        <f t="shared" si="9"/>
        <v>-6557</v>
      </c>
      <c r="AH12" s="53"/>
      <c r="AI12" s="67">
        <v>34646</v>
      </c>
      <c r="AJ12" s="67">
        <v>37901</v>
      </c>
      <c r="AK12" s="66">
        <f t="shared" si="10"/>
        <v>-3255</v>
      </c>
      <c r="AL12" s="53"/>
      <c r="AM12" s="5">
        <v>32240</v>
      </c>
      <c r="AN12" s="15">
        <v>36784</v>
      </c>
      <c r="AO12" s="66">
        <f t="shared" si="11"/>
        <v>-4544</v>
      </c>
      <c r="AP12" s="53"/>
      <c r="AQ12" s="5">
        <v>33072</v>
      </c>
      <c r="AR12" s="67">
        <v>37612</v>
      </c>
      <c r="AS12" s="66">
        <f t="shared" si="12"/>
        <v>-4540</v>
      </c>
      <c r="AT12" s="53"/>
      <c r="AU12" s="5">
        <v>33906</v>
      </c>
      <c r="AV12" s="15">
        <v>35344</v>
      </c>
      <c r="AW12" s="66">
        <f t="shared" si="13"/>
        <v>-1438</v>
      </c>
      <c r="AX12" s="53"/>
      <c r="AY12" s="5">
        <v>28179</v>
      </c>
      <c r="AZ12" s="61">
        <v>33653</v>
      </c>
      <c r="BA12" s="66">
        <f t="shared" si="14"/>
        <v>-5474</v>
      </c>
      <c r="BC12" s="32" t="s">
        <v>22</v>
      </c>
      <c r="BF12" s="7"/>
      <c r="BG12" s="7"/>
      <c r="BH12" s="7"/>
    </row>
    <row r="13" spans="1:60" ht="15" x14ac:dyDescent="0.2">
      <c r="A13" s="23" t="s">
        <v>23</v>
      </c>
      <c r="B13" s="57">
        <f t="shared" si="15"/>
        <v>47146</v>
      </c>
      <c r="C13" s="58">
        <f t="shared" si="1"/>
        <v>46624</v>
      </c>
      <c r="D13" s="66">
        <f t="shared" si="2"/>
        <v>522</v>
      </c>
      <c r="E13" s="60">
        <f t="shared" si="3"/>
        <v>1.1195950583390528E-2</v>
      </c>
      <c r="G13" s="57">
        <v>3936</v>
      </c>
      <c r="H13" s="61">
        <v>4409</v>
      </c>
      <c r="I13" s="66">
        <f t="shared" si="4"/>
        <v>-473</v>
      </c>
      <c r="K13" s="57">
        <v>3697</v>
      </c>
      <c r="L13" s="39">
        <v>3873</v>
      </c>
      <c r="M13" s="66">
        <f t="shared" si="5"/>
        <v>-176</v>
      </c>
      <c r="O13" s="57">
        <v>3841</v>
      </c>
      <c r="P13" s="39">
        <v>4590</v>
      </c>
      <c r="Q13" s="66">
        <f t="shared" si="6"/>
        <v>-749</v>
      </c>
      <c r="S13" s="69">
        <v>3351</v>
      </c>
      <c r="T13" s="67">
        <v>3576</v>
      </c>
      <c r="U13" s="66">
        <f t="shared" si="0"/>
        <v>-225</v>
      </c>
      <c r="V13" s="53"/>
      <c r="W13" s="7">
        <v>3319</v>
      </c>
      <c r="X13" s="67">
        <v>3460</v>
      </c>
      <c r="Y13" s="66">
        <f t="shared" si="7"/>
        <v>-141</v>
      </c>
      <c r="Z13" s="53"/>
      <c r="AA13" s="67">
        <v>4864</v>
      </c>
      <c r="AB13" s="67">
        <v>4079</v>
      </c>
      <c r="AC13" s="66">
        <f t="shared" si="8"/>
        <v>785</v>
      </c>
      <c r="AD13" s="53"/>
      <c r="AE13" s="7">
        <v>4913</v>
      </c>
      <c r="AF13" s="67">
        <v>4626</v>
      </c>
      <c r="AG13" s="66">
        <f t="shared" si="9"/>
        <v>287</v>
      </c>
      <c r="AH13" s="53"/>
      <c r="AI13" s="67">
        <v>3855</v>
      </c>
      <c r="AJ13" s="67">
        <v>3869</v>
      </c>
      <c r="AK13" s="66">
        <f t="shared" si="10"/>
        <v>-14</v>
      </c>
      <c r="AL13" s="53"/>
      <c r="AM13" s="5">
        <v>3488</v>
      </c>
      <c r="AN13" s="15">
        <v>3531</v>
      </c>
      <c r="AO13" s="66">
        <f t="shared" si="11"/>
        <v>-43</v>
      </c>
      <c r="AP13" s="53"/>
      <c r="AQ13" s="5">
        <v>4440</v>
      </c>
      <c r="AR13" s="67">
        <v>4218</v>
      </c>
      <c r="AS13" s="66">
        <f t="shared" si="12"/>
        <v>222</v>
      </c>
      <c r="AT13" s="53"/>
      <c r="AU13" s="5">
        <v>3880</v>
      </c>
      <c r="AV13" s="15">
        <v>2939</v>
      </c>
      <c r="AW13" s="66">
        <f t="shared" si="13"/>
        <v>941</v>
      </c>
      <c r="AX13" s="53"/>
      <c r="AY13" s="5">
        <v>3562</v>
      </c>
      <c r="AZ13" s="61">
        <v>3454</v>
      </c>
      <c r="BA13" s="66">
        <f t="shared" si="14"/>
        <v>108</v>
      </c>
      <c r="BC13" s="32" t="s">
        <v>23</v>
      </c>
      <c r="BF13" s="7"/>
      <c r="BG13" s="7"/>
      <c r="BH13" s="7"/>
    </row>
    <row r="14" spans="1:60" ht="15" x14ac:dyDescent="0.2">
      <c r="A14" s="23" t="s">
        <v>24</v>
      </c>
      <c r="B14" s="57">
        <f t="shared" si="15"/>
        <v>895241</v>
      </c>
      <c r="C14" s="58">
        <f t="shared" si="1"/>
        <v>939970</v>
      </c>
      <c r="D14" s="66">
        <f t="shared" si="2"/>
        <v>-44729</v>
      </c>
      <c r="E14" s="60">
        <f t="shared" si="3"/>
        <v>-4.7585561241316215E-2</v>
      </c>
      <c r="G14" s="57">
        <v>77701</v>
      </c>
      <c r="H14" s="61">
        <v>79767</v>
      </c>
      <c r="I14" s="66">
        <f t="shared" si="4"/>
        <v>-2066</v>
      </c>
      <c r="K14" s="57">
        <v>71859</v>
      </c>
      <c r="L14" s="39">
        <v>76046</v>
      </c>
      <c r="M14" s="66">
        <f t="shared" si="5"/>
        <v>-4187</v>
      </c>
      <c r="O14" s="57">
        <v>81165</v>
      </c>
      <c r="P14" s="39">
        <v>84850</v>
      </c>
      <c r="Q14" s="66">
        <f t="shared" si="6"/>
        <v>-3685</v>
      </c>
      <c r="S14" s="69">
        <v>73873</v>
      </c>
      <c r="T14" s="67">
        <v>78738</v>
      </c>
      <c r="U14" s="66">
        <f t="shared" si="0"/>
        <v>-4865</v>
      </c>
      <c r="V14" s="53"/>
      <c r="W14" s="7">
        <v>68045</v>
      </c>
      <c r="X14" s="67">
        <v>71373</v>
      </c>
      <c r="Y14" s="66">
        <f t="shared" si="7"/>
        <v>-3328</v>
      </c>
      <c r="Z14" s="53"/>
      <c r="AA14" s="67">
        <v>83321</v>
      </c>
      <c r="AB14" s="67">
        <v>82834</v>
      </c>
      <c r="AC14" s="66">
        <f t="shared" si="8"/>
        <v>487</v>
      </c>
      <c r="AD14" s="53"/>
      <c r="AE14" s="7">
        <v>82410</v>
      </c>
      <c r="AF14" s="67">
        <v>88925</v>
      </c>
      <c r="AG14" s="66">
        <f t="shared" si="9"/>
        <v>-6515</v>
      </c>
      <c r="AH14" s="53"/>
      <c r="AI14" s="67">
        <v>78812</v>
      </c>
      <c r="AJ14" s="67">
        <v>79654</v>
      </c>
      <c r="AK14" s="66">
        <f t="shared" si="10"/>
        <v>-842</v>
      </c>
      <c r="AL14" s="53"/>
      <c r="AM14" s="5">
        <v>69746</v>
      </c>
      <c r="AN14" s="15">
        <v>74970</v>
      </c>
      <c r="AO14" s="66">
        <f t="shared" si="11"/>
        <v>-5224</v>
      </c>
      <c r="AP14" s="53"/>
      <c r="AQ14" s="5">
        <v>73288</v>
      </c>
      <c r="AR14" s="67">
        <v>77423</v>
      </c>
      <c r="AS14" s="66">
        <f t="shared" si="12"/>
        <v>-4135</v>
      </c>
      <c r="AT14" s="53"/>
      <c r="AU14" s="5">
        <v>71676</v>
      </c>
      <c r="AV14" s="15">
        <v>73266</v>
      </c>
      <c r="AW14" s="66">
        <f t="shared" si="13"/>
        <v>-1590</v>
      </c>
      <c r="AX14" s="53"/>
      <c r="AY14" s="5">
        <v>63345</v>
      </c>
      <c r="AZ14" s="61">
        <v>72124</v>
      </c>
      <c r="BA14" s="66">
        <f t="shared" si="14"/>
        <v>-8779</v>
      </c>
      <c r="BC14" s="32" t="s">
        <v>24</v>
      </c>
      <c r="BF14" s="7"/>
      <c r="BG14" s="7"/>
      <c r="BH14" s="7"/>
    </row>
    <row r="15" spans="1:60" ht="15" x14ac:dyDescent="0.2">
      <c r="A15" s="23" t="s">
        <v>25</v>
      </c>
      <c r="B15" s="57">
        <f t="shared" si="15"/>
        <v>4691</v>
      </c>
      <c r="C15" s="58">
        <f t="shared" si="1"/>
        <v>3461</v>
      </c>
      <c r="D15" s="66">
        <f t="shared" si="2"/>
        <v>1230</v>
      </c>
      <c r="E15" s="60">
        <f t="shared" si="3"/>
        <v>0.35538861600693439</v>
      </c>
      <c r="G15" s="57">
        <v>397</v>
      </c>
      <c r="H15" s="61">
        <v>423</v>
      </c>
      <c r="I15" s="66">
        <f t="shared" si="4"/>
        <v>-26</v>
      </c>
      <c r="K15" s="57">
        <v>190</v>
      </c>
      <c r="L15" s="39">
        <v>164</v>
      </c>
      <c r="M15" s="66">
        <f t="shared" si="5"/>
        <v>26</v>
      </c>
      <c r="O15" s="57">
        <v>539</v>
      </c>
      <c r="P15" s="39">
        <v>310</v>
      </c>
      <c r="Q15" s="66">
        <f t="shared" si="6"/>
        <v>229</v>
      </c>
      <c r="S15" s="69">
        <v>408</v>
      </c>
      <c r="T15" s="67">
        <v>186</v>
      </c>
      <c r="U15" s="66">
        <f t="shared" si="0"/>
        <v>222</v>
      </c>
      <c r="V15" s="53"/>
      <c r="W15" s="7">
        <v>596</v>
      </c>
      <c r="X15" s="67">
        <v>311</v>
      </c>
      <c r="Y15" s="66">
        <f t="shared" si="7"/>
        <v>285</v>
      </c>
      <c r="Z15" s="53"/>
      <c r="AA15" s="67">
        <v>311</v>
      </c>
      <c r="AB15" s="67">
        <v>331</v>
      </c>
      <c r="AC15" s="66">
        <f t="shared" si="8"/>
        <v>-20</v>
      </c>
      <c r="AD15" s="53"/>
      <c r="AE15" s="7">
        <v>478</v>
      </c>
      <c r="AF15" s="67">
        <v>280</v>
      </c>
      <c r="AG15" s="66">
        <f t="shared" si="9"/>
        <v>198</v>
      </c>
      <c r="AH15" s="53"/>
      <c r="AI15" s="67">
        <v>620</v>
      </c>
      <c r="AJ15" s="67">
        <v>305</v>
      </c>
      <c r="AK15" s="66">
        <f t="shared" si="10"/>
        <v>315</v>
      </c>
      <c r="AL15" s="53"/>
      <c r="AM15" s="5">
        <v>311</v>
      </c>
      <c r="AN15" s="15">
        <v>428</v>
      </c>
      <c r="AO15" s="66">
        <f t="shared" si="11"/>
        <v>-117</v>
      </c>
      <c r="AP15" s="53"/>
      <c r="AQ15" s="5">
        <v>337</v>
      </c>
      <c r="AR15" s="67">
        <v>258</v>
      </c>
      <c r="AS15" s="66">
        <f t="shared" si="12"/>
        <v>79</v>
      </c>
      <c r="AT15" s="53"/>
      <c r="AU15" s="5">
        <v>263</v>
      </c>
      <c r="AV15" s="15">
        <v>139</v>
      </c>
      <c r="AW15" s="66">
        <f t="shared" si="13"/>
        <v>124</v>
      </c>
      <c r="AX15" s="53"/>
      <c r="AY15" s="5">
        <v>241</v>
      </c>
      <c r="AZ15" s="61">
        <v>326</v>
      </c>
      <c r="BA15" s="66">
        <f t="shared" si="14"/>
        <v>-85</v>
      </c>
      <c r="BC15" s="32" t="s">
        <v>25</v>
      </c>
      <c r="BF15" s="7"/>
      <c r="BG15" s="7"/>
      <c r="BH15" s="7"/>
    </row>
    <row r="16" spans="1:60" ht="15" x14ac:dyDescent="0.2">
      <c r="A16" s="23" t="s">
        <v>26</v>
      </c>
      <c r="B16" s="57">
        <f t="shared" si="15"/>
        <v>45146</v>
      </c>
      <c r="C16" s="58">
        <f t="shared" si="1"/>
        <v>50180</v>
      </c>
      <c r="D16" s="66">
        <f t="shared" si="2"/>
        <v>-5034</v>
      </c>
      <c r="E16" s="60">
        <f t="shared" si="3"/>
        <v>-0.10031885213232364</v>
      </c>
      <c r="G16" s="57">
        <v>3477</v>
      </c>
      <c r="H16" s="61">
        <v>4499</v>
      </c>
      <c r="I16" s="66">
        <f t="shared" si="4"/>
        <v>-1022</v>
      </c>
      <c r="K16" s="57">
        <v>3295</v>
      </c>
      <c r="L16" s="39">
        <v>4123</v>
      </c>
      <c r="M16" s="66">
        <f t="shared" si="5"/>
        <v>-828</v>
      </c>
      <c r="O16" s="57">
        <v>3781</v>
      </c>
      <c r="P16" s="39">
        <v>4433</v>
      </c>
      <c r="Q16" s="66">
        <f t="shared" si="6"/>
        <v>-652</v>
      </c>
      <c r="S16" s="69">
        <v>3897</v>
      </c>
      <c r="T16" s="67">
        <v>3967</v>
      </c>
      <c r="U16" s="66">
        <f t="shared" si="0"/>
        <v>-70</v>
      </c>
      <c r="V16" s="53"/>
      <c r="W16" s="7">
        <v>3286</v>
      </c>
      <c r="X16" s="67">
        <v>4133</v>
      </c>
      <c r="Y16" s="66">
        <f t="shared" si="7"/>
        <v>-847</v>
      </c>
      <c r="Z16" s="53"/>
      <c r="AA16" s="67">
        <v>4559</v>
      </c>
      <c r="AB16" s="67">
        <v>4691</v>
      </c>
      <c r="AC16" s="66">
        <f t="shared" si="8"/>
        <v>-132</v>
      </c>
      <c r="AD16" s="53"/>
      <c r="AE16" s="7">
        <v>4483</v>
      </c>
      <c r="AF16" s="67">
        <v>4848</v>
      </c>
      <c r="AG16" s="66">
        <f t="shared" si="9"/>
        <v>-365</v>
      </c>
      <c r="AH16" s="53"/>
      <c r="AI16" s="67">
        <v>3613</v>
      </c>
      <c r="AJ16" s="67">
        <v>4174</v>
      </c>
      <c r="AK16" s="66">
        <f t="shared" si="10"/>
        <v>-561</v>
      </c>
      <c r="AL16" s="53"/>
      <c r="AM16" s="5">
        <v>3567</v>
      </c>
      <c r="AN16" s="15">
        <v>4516</v>
      </c>
      <c r="AO16" s="66">
        <f t="shared" si="11"/>
        <v>-949</v>
      </c>
      <c r="AP16" s="53"/>
      <c r="AQ16" s="5">
        <v>3933</v>
      </c>
      <c r="AR16" s="67">
        <v>4072</v>
      </c>
      <c r="AS16" s="66">
        <f t="shared" si="12"/>
        <v>-139</v>
      </c>
      <c r="AT16" s="53"/>
      <c r="AU16" s="5">
        <v>3647</v>
      </c>
      <c r="AV16" s="15">
        <v>3271</v>
      </c>
      <c r="AW16" s="66">
        <f t="shared" si="13"/>
        <v>376</v>
      </c>
      <c r="AX16" s="53"/>
      <c r="AY16" s="5">
        <v>3608</v>
      </c>
      <c r="AZ16" s="61">
        <v>3453</v>
      </c>
      <c r="BA16" s="66">
        <f t="shared" si="14"/>
        <v>155</v>
      </c>
      <c r="BC16" s="32" t="s">
        <v>26</v>
      </c>
      <c r="BF16" s="7"/>
      <c r="BG16" s="7"/>
      <c r="BH16" s="7"/>
    </row>
    <row r="17" spans="1:60" ht="15" x14ac:dyDescent="0.2">
      <c r="A17" s="23" t="s">
        <v>27</v>
      </c>
      <c r="B17" s="57">
        <f t="shared" si="15"/>
        <v>25111</v>
      </c>
      <c r="C17" s="58">
        <f t="shared" si="1"/>
        <v>25476</v>
      </c>
      <c r="D17" s="66">
        <f t="shared" si="2"/>
        <v>-365</v>
      </c>
      <c r="E17" s="60">
        <f t="shared" si="3"/>
        <v>-1.4327209923064846E-2</v>
      </c>
      <c r="G17" s="57">
        <v>2245</v>
      </c>
      <c r="H17" s="61">
        <v>2009</v>
      </c>
      <c r="I17" s="66">
        <f t="shared" si="4"/>
        <v>236</v>
      </c>
      <c r="K17" s="57">
        <v>1753</v>
      </c>
      <c r="L17" s="39">
        <v>1991</v>
      </c>
      <c r="M17" s="66">
        <f t="shared" si="5"/>
        <v>-238</v>
      </c>
      <c r="O17" s="57">
        <v>1890</v>
      </c>
      <c r="P17" s="39">
        <v>1909</v>
      </c>
      <c r="Q17" s="66">
        <f t="shared" si="6"/>
        <v>-19</v>
      </c>
      <c r="S17" s="69">
        <v>2254</v>
      </c>
      <c r="T17" s="67">
        <v>2178</v>
      </c>
      <c r="U17" s="66">
        <f t="shared" si="0"/>
        <v>76</v>
      </c>
      <c r="V17" s="53"/>
      <c r="W17" s="7">
        <v>2070</v>
      </c>
      <c r="X17" s="67">
        <v>2073</v>
      </c>
      <c r="Y17" s="66">
        <f t="shared" si="7"/>
        <v>-3</v>
      </c>
      <c r="Z17" s="53"/>
      <c r="AA17" s="67">
        <v>2292</v>
      </c>
      <c r="AB17" s="67">
        <v>2293</v>
      </c>
      <c r="AC17" s="66">
        <f t="shared" si="8"/>
        <v>-1</v>
      </c>
      <c r="AD17" s="53"/>
      <c r="AE17" s="7">
        <v>2431</v>
      </c>
      <c r="AF17" s="67">
        <v>2647</v>
      </c>
      <c r="AG17" s="66">
        <f t="shared" si="9"/>
        <v>-216</v>
      </c>
      <c r="AH17" s="53"/>
      <c r="AI17" s="67">
        <v>2007</v>
      </c>
      <c r="AJ17" s="67">
        <v>2354</v>
      </c>
      <c r="AK17" s="66">
        <f t="shared" si="10"/>
        <v>-347</v>
      </c>
      <c r="AL17" s="53"/>
      <c r="AM17" s="5">
        <v>2057</v>
      </c>
      <c r="AN17" s="15">
        <v>2086</v>
      </c>
      <c r="AO17" s="66">
        <f t="shared" si="11"/>
        <v>-29</v>
      </c>
      <c r="AP17" s="53"/>
      <c r="AQ17" s="5">
        <v>2289</v>
      </c>
      <c r="AR17" s="67">
        <v>2228</v>
      </c>
      <c r="AS17" s="66">
        <f t="shared" si="12"/>
        <v>61</v>
      </c>
      <c r="AT17" s="53"/>
      <c r="AU17" s="5">
        <v>1944</v>
      </c>
      <c r="AV17" s="15">
        <v>1844</v>
      </c>
      <c r="AW17" s="66">
        <f t="shared" si="13"/>
        <v>100</v>
      </c>
      <c r="AX17" s="53"/>
      <c r="AY17" s="5">
        <v>1879</v>
      </c>
      <c r="AZ17" s="61">
        <v>1864</v>
      </c>
      <c r="BA17" s="66">
        <f t="shared" si="14"/>
        <v>15</v>
      </c>
      <c r="BC17" s="32" t="s">
        <v>27</v>
      </c>
      <c r="BF17" s="7"/>
      <c r="BG17" s="7"/>
      <c r="BH17" s="7"/>
    </row>
    <row r="18" spans="1:60" ht="15" x14ac:dyDescent="0.2">
      <c r="A18" s="23" t="s">
        <v>28</v>
      </c>
      <c r="B18" s="57">
        <f t="shared" si="15"/>
        <v>57634</v>
      </c>
      <c r="C18" s="58">
        <f t="shared" si="1"/>
        <v>58626</v>
      </c>
      <c r="D18" s="66">
        <f t="shared" si="2"/>
        <v>-992</v>
      </c>
      <c r="E18" s="60">
        <f t="shared" si="3"/>
        <v>-1.6920820113942619E-2</v>
      </c>
      <c r="G18" s="57">
        <v>4986</v>
      </c>
      <c r="H18" s="61">
        <v>5048</v>
      </c>
      <c r="I18" s="66">
        <f t="shared" si="4"/>
        <v>-62</v>
      </c>
      <c r="K18" s="57">
        <v>4798</v>
      </c>
      <c r="L18" s="39">
        <v>4781</v>
      </c>
      <c r="M18" s="66">
        <f t="shared" si="5"/>
        <v>17</v>
      </c>
      <c r="O18" s="57">
        <v>4953</v>
      </c>
      <c r="P18" s="39">
        <v>5136</v>
      </c>
      <c r="Q18" s="66">
        <f t="shared" si="6"/>
        <v>-183</v>
      </c>
      <c r="S18" s="69">
        <v>4816</v>
      </c>
      <c r="T18" s="67">
        <v>4892</v>
      </c>
      <c r="U18" s="66">
        <f t="shared" si="0"/>
        <v>-76</v>
      </c>
      <c r="V18" s="53"/>
      <c r="W18" s="7">
        <v>4208</v>
      </c>
      <c r="X18" s="67">
        <v>4344</v>
      </c>
      <c r="Y18" s="66">
        <f t="shared" si="7"/>
        <v>-136</v>
      </c>
      <c r="Z18" s="53"/>
      <c r="AA18" s="67">
        <v>5322</v>
      </c>
      <c r="AB18" s="67">
        <v>4866</v>
      </c>
      <c r="AC18" s="66">
        <f t="shared" si="8"/>
        <v>456</v>
      </c>
      <c r="AD18" s="53"/>
      <c r="AE18" s="7">
        <v>5226</v>
      </c>
      <c r="AF18" s="67">
        <v>5159</v>
      </c>
      <c r="AG18" s="66">
        <f t="shared" si="9"/>
        <v>67</v>
      </c>
      <c r="AH18" s="53"/>
      <c r="AI18" s="67">
        <v>5095</v>
      </c>
      <c r="AJ18" s="67">
        <v>5380</v>
      </c>
      <c r="AK18" s="66">
        <f t="shared" si="10"/>
        <v>-285</v>
      </c>
      <c r="AL18" s="53"/>
      <c r="AM18" s="5">
        <v>4602</v>
      </c>
      <c r="AN18" s="15">
        <v>4910</v>
      </c>
      <c r="AO18" s="66">
        <f t="shared" si="11"/>
        <v>-308</v>
      </c>
      <c r="AP18" s="53"/>
      <c r="AQ18" s="5">
        <v>4801</v>
      </c>
      <c r="AR18" s="67">
        <v>4941</v>
      </c>
      <c r="AS18" s="66">
        <f t="shared" si="12"/>
        <v>-140</v>
      </c>
      <c r="AT18" s="53"/>
      <c r="AU18" s="5">
        <v>4758</v>
      </c>
      <c r="AV18" s="15">
        <v>4434</v>
      </c>
      <c r="AW18" s="66">
        <f t="shared" si="13"/>
        <v>324</v>
      </c>
      <c r="AX18" s="53"/>
      <c r="AY18" s="5">
        <v>4069</v>
      </c>
      <c r="AZ18" s="61">
        <v>4735</v>
      </c>
      <c r="BA18" s="66">
        <f t="shared" si="14"/>
        <v>-666</v>
      </c>
      <c r="BC18" s="32" t="s">
        <v>28</v>
      </c>
      <c r="BF18" s="7"/>
      <c r="BG18" s="7"/>
      <c r="BH18" s="7"/>
    </row>
    <row r="19" spans="1:60" ht="15" x14ac:dyDescent="0.2">
      <c r="A19" s="23" t="s">
        <v>29</v>
      </c>
      <c r="B19" s="57">
        <f t="shared" si="15"/>
        <v>826904</v>
      </c>
      <c r="C19" s="58">
        <f t="shared" si="1"/>
        <v>922754</v>
      </c>
      <c r="D19" s="66">
        <f t="shared" si="2"/>
        <v>-95850</v>
      </c>
      <c r="E19" s="60">
        <f t="shared" si="3"/>
        <v>-0.10387383853117949</v>
      </c>
      <c r="G19" s="57">
        <v>73591</v>
      </c>
      <c r="H19" s="61">
        <v>78395</v>
      </c>
      <c r="I19" s="66">
        <f t="shared" si="4"/>
        <v>-4804</v>
      </c>
      <c r="K19" s="57">
        <v>65466</v>
      </c>
      <c r="L19" s="39">
        <v>73825</v>
      </c>
      <c r="M19" s="66">
        <f t="shared" si="5"/>
        <v>-8359</v>
      </c>
      <c r="O19" s="57">
        <v>72734</v>
      </c>
      <c r="P19" s="39">
        <v>85331</v>
      </c>
      <c r="Q19" s="66">
        <f t="shared" si="6"/>
        <v>-12597</v>
      </c>
      <c r="S19" s="69">
        <v>70259</v>
      </c>
      <c r="T19" s="67">
        <v>82561</v>
      </c>
      <c r="U19" s="66">
        <f t="shared" si="0"/>
        <v>-12302</v>
      </c>
      <c r="V19" s="53"/>
      <c r="W19" s="7">
        <v>62613</v>
      </c>
      <c r="X19" s="67">
        <v>71814</v>
      </c>
      <c r="Y19" s="66">
        <f t="shared" si="7"/>
        <v>-9201</v>
      </c>
      <c r="Z19" s="53"/>
      <c r="AA19" s="67">
        <v>76401</v>
      </c>
      <c r="AB19" s="67">
        <v>79929</v>
      </c>
      <c r="AC19" s="66">
        <f t="shared" si="8"/>
        <v>-3528</v>
      </c>
      <c r="AD19" s="53"/>
      <c r="AE19" s="7">
        <v>77668</v>
      </c>
      <c r="AF19" s="67">
        <v>86947</v>
      </c>
      <c r="AG19" s="66">
        <f t="shared" si="9"/>
        <v>-9279</v>
      </c>
      <c r="AH19" s="53"/>
      <c r="AI19" s="67">
        <v>73212</v>
      </c>
      <c r="AJ19" s="67">
        <v>78443</v>
      </c>
      <c r="AK19" s="66">
        <f t="shared" si="10"/>
        <v>-5231</v>
      </c>
      <c r="AL19" s="53"/>
      <c r="AM19" s="5">
        <v>65829</v>
      </c>
      <c r="AN19" s="15">
        <v>75674</v>
      </c>
      <c r="AO19" s="66">
        <f t="shared" si="11"/>
        <v>-9845</v>
      </c>
      <c r="AP19" s="53"/>
      <c r="AQ19" s="5">
        <v>65712</v>
      </c>
      <c r="AR19" s="67">
        <v>74842</v>
      </c>
      <c r="AS19" s="66">
        <f t="shared" si="12"/>
        <v>-9130</v>
      </c>
      <c r="AT19" s="53"/>
      <c r="AU19" s="5">
        <v>65431</v>
      </c>
      <c r="AV19" s="15">
        <v>69361</v>
      </c>
      <c r="AW19" s="66">
        <f t="shared" si="13"/>
        <v>-3930</v>
      </c>
      <c r="AX19" s="53"/>
      <c r="AY19" s="5">
        <v>57988</v>
      </c>
      <c r="AZ19" s="61">
        <v>65632</v>
      </c>
      <c r="BA19" s="66">
        <f t="shared" si="14"/>
        <v>-7644</v>
      </c>
      <c r="BC19" s="32" t="s">
        <v>29</v>
      </c>
      <c r="BG19" s="7"/>
      <c r="BH19" s="7"/>
    </row>
    <row r="20" spans="1:60" ht="15" x14ac:dyDescent="0.2">
      <c r="A20" s="23" t="s">
        <v>30</v>
      </c>
      <c r="B20" s="57">
        <f t="shared" si="15"/>
        <v>19767</v>
      </c>
      <c r="C20" s="58">
        <f t="shared" si="1"/>
        <v>22936</v>
      </c>
      <c r="D20" s="66">
        <f t="shared" si="2"/>
        <v>-3169</v>
      </c>
      <c r="E20" s="60">
        <f t="shared" si="3"/>
        <v>-0.13816707359609348</v>
      </c>
      <c r="G20" s="57">
        <v>1360</v>
      </c>
      <c r="H20" s="61">
        <v>1859</v>
      </c>
      <c r="I20" s="66">
        <f t="shared" si="4"/>
        <v>-499</v>
      </c>
      <c r="K20" s="57">
        <v>1509</v>
      </c>
      <c r="L20" s="39">
        <v>1804</v>
      </c>
      <c r="M20" s="66">
        <f t="shared" si="5"/>
        <v>-295</v>
      </c>
      <c r="O20" s="57">
        <v>1683</v>
      </c>
      <c r="P20" s="39">
        <v>2039</v>
      </c>
      <c r="Q20" s="66">
        <f t="shared" si="6"/>
        <v>-356</v>
      </c>
      <c r="S20" s="69">
        <v>1518</v>
      </c>
      <c r="T20" s="67">
        <v>1934</v>
      </c>
      <c r="U20" s="66">
        <f t="shared" si="0"/>
        <v>-416</v>
      </c>
      <c r="V20" s="53"/>
      <c r="W20" s="7">
        <v>1655</v>
      </c>
      <c r="X20" s="67">
        <v>1949</v>
      </c>
      <c r="Y20" s="66">
        <f t="shared" si="7"/>
        <v>-294</v>
      </c>
      <c r="Z20" s="53"/>
      <c r="AA20" s="67">
        <v>1729</v>
      </c>
      <c r="AB20" s="67">
        <v>2000</v>
      </c>
      <c r="AC20" s="66">
        <f t="shared" si="8"/>
        <v>-271</v>
      </c>
      <c r="AD20" s="53"/>
      <c r="AE20" s="7">
        <v>1826</v>
      </c>
      <c r="AF20" s="67">
        <v>2244</v>
      </c>
      <c r="AG20" s="66">
        <f t="shared" si="9"/>
        <v>-418</v>
      </c>
      <c r="AH20" s="53"/>
      <c r="AI20" s="67">
        <v>1717</v>
      </c>
      <c r="AJ20" s="67">
        <v>2043</v>
      </c>
      <c r="AK20" s="66">
        <f t="shared" si="10"/>
        <v>-326</v>
      </c>
      <c r="AL20" s="53"/>
      <c r="AM20" s="5">
        <v>1725</v>
      </c>
      <c r="AN20" s="15">
        <v>2137</v>
      </c>
      <c r="AO20" s="66">
        <f t="shared" si="11"/>
        <v>-412</v>
      </c>
      <c r="AP20" s="53"/>
      <c r="AQ20" s="5">
        <v>1886</v>
      </c>
      <c r="AR20" s="67">
        <v>1861</v>
      </c>
      <c r="AS20" s="66">
        <f t="shared" si="12"/>
        <v>25</v>
      </c>
      <c r="AT20" s="53"/>
      <c r="AU20" s="5">
        <v>1776</v>
      </c>
      <c r="AV20" s="15">
        <v>1586</v>
      </c>
      <c r="AW20" s="66">
        <f t="shared" si="13"/>
        <v>190</v>
      </c>
      <c r="AX20" s="53"/>
      <c r="AY20" s="5">
        <v>1383</v>
      </c>
      <c r="AZ20" s="61">
        <v>1480</v>
      </c>
      <c r="BA20" s="66">
        <f t="shared" si="14"/>
        <v>-97</v>
      </c>
      <c r="BC20" s="32" t="s">
        <v>30</v>
      </c>
      <c r="BG20" s="7"/>
      <c r="BH20" s="7"/>
    </row>
    <row r="21" spans="1:60" ht="15" x14ac:dyDescent="0.2">
      <c r="A21" s="23" t="s">
        <v>31</v>
      </c>
      <c r="B21" s="57">
        <f t="shared" si="15"/>
        <v>9298</v>
      </c>
      <c r="C21" s="58">
        <f t="shared" si="1"/>
        <v>10377</v>
      </c>
      <c r="D21" s="66">
        <f t="shared" si="2"/>
        <v>-1079</v>
      </c>
      <c r="E21" s="60">
        <f t="shared" si="3"/>
        <v>-0.10397995567119592</v>
      </c>
      <c r="G21" s="57">
        <v>928</v>
      </c>
      <c r="H21" s="61">
        <v>1043</v>
      </c>
      <c r="I21" s="66">
        <f t="shared" si="4"/>
        <v>-115</v>
      </c>
      <c r="K21" s="57">
        <v>792</v>
      </c>
      <c r="L21" s="39">
        <v>971</v>
      </c>
      <c r="M21" s="66">
        <f t="shared" si="5"/>
        <v>-179</v>
      </c>
      <c r="O21" s="57">
        <v>951</v>
      </c>
      <c r="P21" s="39">
        <v>1018</v>
      </c>
      <c r="Q21" s="66">
        <f t="shared" si="6"/>
        <v>-67</v>
      </c>
      <c r="S21" s="69">
        <v>728</v>
      </c>
      <c r="T21" s="67">
        <v>910</v>
      </c>
      <c r="U21" s="66">
        <f t="shared" si="0"/>
        <v>-182</v>
      </c>
      <c r="V21" s="53"/>
      <c r="W21" s="7">
        <v>707</v>
      </c>
      <c r="X21" s="67">
        <v>781</v>
      </c>
      <c r="Y21" s="66">
        <f t="shared" si="7"/>
        <v>-74</v>
      </c>
      <c r="Z21" s="53"/>
      <c r="AA21" s="67">
        <v>805</v>
      </c>
      <c r="AB21" s="67">
        <v>781</v>
      </c>
      <c r="AC21" s="66">
        <f t="shared" si="8"/>
        <v>24</v>
      </c>
      <c r="AD21" s="53"/>
      <c r="AE21" s="7">
        <v>832</v>
      </c>
      <c r="AF21" s="67">
        <v>907</v>
      </c>
      <c r="AG21" s="66">
        <f t="shared" si="9"/>
        <v>-75</v>
      </c>
      <c r="AH21" s="53"/>
      <c r="AI21" s="67">
        <v>844</v>
      </c>
      <c r="AJ21" s="67">
        <v>831</v>
      </c>
      <c r="AK21" s="66">
        <f t="shared" si="10"/>
        <v>13</v>
      </c>
      <c r="AL21" s="53"/>
      <c r="AM21" s="5">
        <v>701</v>
      </c>
      <c r="AN21" s="15">
        <v>828</v>
      </c>
      <c r="AO21" s="66">
        <f t="shared" si="11"/>
        <v>-127</v>
      </c>
      <c r="AP21" s="53"/>
      <c r="AQ21" s="5">
        <v>684</v>
      </c>
      <c r="AR21" s="67">
        <v>792</v>
      </c>
      <c r="AS21" s="66">
        <f t="shared" si="12"/>
        <v>-108</v>
      </c>
      <c r="AT21" s="53"/>
      <c r="AU21" s="5">
        <v>666</v>
      </c>
      <c r="AV21" s="15">
        <v>635</v>
      </c>
      <c r="AW21" s="66">
        <f t="shared" si="13"/>
        <v>31</v>
      </c>
      <c r="AX21" s="53"/>
      <c r="AY21" s="5">
        <v>660</v>
      </c>
      <c r="AZ21" s="61">
        <v>880</v>
      </c>
      <c r="BA21" s="66">
        <f t="shared" si="14"/>
        <v>-220</v>
      </c>
      <c r="BC21" s="32" t="s">
        <v>31</v>
      </c>
      <c r="BG21" s="7"/>
      <c r="BH21" s="7"/>
    </row>
    <row r="22" spans="1:60" ht="15" x14ac:dyDescent="0.2">
      <c r="A22" s="23" t="s">
        <v>32</v>
      </c>
      <c r="B22" s="57">
        <f t="shared" si="15"/>
        <v>20804</v>
      </c>
      <c r="C22" s="58">
        <f t="shared" si="1"/>
        <v>19153</v>
      </c>
      <c r="D22" s="66">
        <f t="shared" si="2"/>
        <v>1651</v>
      </c>
      <c r="E22" s="60">
        <f t="shared" si="3"/>
        <v>8.6200595207017172E-2</v>
      </c>
      <c r="G22" s="57">
        <v>1801</v>
      </c>
      <c r="H22" s="61">
        <v>1564</v>
      </c>
      <c r="I22" s="66">
        <f t="shared" si="4"/>
        <v>237</v>
      </c>
      <c r="K22" s="57">
        <v>1719</v>
      </c>
      <c r="L22" s="39">
        <v>1339</v>
      </c>
      <c r="M22" s="66">
        <f t="shared" si="5"/>
        <v>380</v>
      </c>
      <c r="O22" s="57">
        <v>1904</v>
      </c>
      <c r="P22" s="39">
        <v>1502</v>
      </c>
      <c r="Q22" s="66">
        <f t="shared" si="6"/>
        <v>402</v>
      </c>
      <c r="S22" s="69">
        <v>1682</v>
      </c>
      <c r="T22" s="67">
        <v>1850</v>
      </c>
      <c r="U22" s="66">
        <f t="shared" si="0"/>
        <v>-168</v>
      </c>
      <c r="V22" s="53"/>
      <c r="W22" s="7">
        <v>1635</v>
      </c>
      <c r="X22" s="67">
        <v>1432</v>
      </c>
      <c r="Y22" s="66">
        <f t="shared" si="7"/>
        <v>203</v>
      </c>
      <c r="Z22" s="53"/>
      <c r="AA22" s="67">
        <v>1731</v>
      </c>
      <c r="AB22" s="67">
        <v>1484</v>
      </c>
      <c r="AC22" s="66">
        <f t="shared" si="8"/>
        <v>247</v>
      </c>
      <c r="AD22" s="53"/>
      <c r="AE22" s="7">
        <v>2036</v>
      </c>
      <c r="AF22" s="67">
        <v>1832</v>
      </c>
      <c r="AG22" s="66">
        <f t="shared" si="9"/>
        <v>204</v>
      </c>
      <c r="AH22" s="53"/>
      <c r="AI22" s="67">
        <v>1398</v>
      </c>
      <c r="AJ22" s="67">
        <v>1623</v>
      </c>
      <c r="AK22" s="66">
        <f t="shared" si="10"/>
        <v>-225</v>
      </c>
      <c r="AL22" s="53"/>
      <c r="AM22" s="5">
        <v>1676</v>
      </c>
      <c r="AN22" s="15">
        <v>1696</v>
      </c>
      <c r="AO22" s="66">
        <f t="shared" si="11"/>
        <v>-20</v>
      </c>
      <c r="AP22" s="53"/>
      <c r="AQ22" s="5">
        <v>1660</v>
      </c>
      <c r="AR22" s="67">
        <v>1670</v>
      </c>
      <c r="AS22" s="66">
        <f t="shared" si="12"/>
        <v>-10</v>
      </c>
      <c r="AT22" s="53"/>
      <c r="AU22" s="5">
        <v>1752</v>
      </c>
      <c r="AV22" s="15">
        <v>1563</v>
      </c>
      <c r="AW22" s="66">
        <f t="shared" si="13"/>
        <v>189</v>
      </c>
      <c r="AX22" s="53"/>
      <c r="AY22" s="5">
        <v>1810</v>
      </c>
      <c r="AZ22" s="61">
        <v>1598</v>
      </c>
      <c r="BA22" s="66">
        <f t="shared" si="14"/>
        <v>212</v>
      </c>
      <c r="BC22" s="32" t="s">
        <v>32</v>
      </c>
      <c r="BG22" s="7"/>
      <c r="BH22" s="7"/>
    </row>
    <row r="23" spans="1:60" ht="15" x14ac:dyDescent="0.2">
      <c r="A23" s="23" t="s">
        <v>33</v>
      </c>
      <c r="B23" s="57">
        <f t="shared" si="15"/>
        <v>22865</v>
      </c>
      <c r="C23" s="58">
        <f t="shared" si="1"/>
        <v>25246</v>
      </c>
      <c r="D23" s="66">
        <f t="shared" si="2"/>
        <v>-2381</v>
      </c>
      <c r="E23" s="60">
        <f t="shared" si="3"/>
        <v>-9.4311970213103072E-2</v>
      </c>
      <c r="G23" s="57">
        <v>2138</v>
      </c>
      <c r="H23" s="61">
        <v>1994</v>
      </c>
      <c r="I23" s="66">
        <f t="shared" si="4"/>
        <v>144</v>
      </c>
      <c r="K23" s="57">
        <v>1530</v>
      </c>
      <c r="L23" s="39">
        <v>2144</v>
      </c>
      <c r="M23" s="66">
        <f t="shared" si="5"/>
        <v>-614</v>
      </c>
      <c r="O23" s="57">
        <v>1854</v>
      </c>
      <c r="P23" s="39">
        <v>2150</v>
      </c>
      <c r="Q23" s="66">
        <f t="shared" si="6"/>
        <v>-296</v>
      </c>
      <c r="S23" s="69">
        <v>1796</v>
      </c>
      <c r="T23" s="67">
        <v>2059</v>
      </c>
      <c r="U23" s="66">
        <f t="shared" si="0"/>
        <v>-263</v>
      </c>
      <c r="V23" s="53"/>
      <c r="W23" s="7">
        <v>1725</v>
      </c>
      <c r="X23" s="67">
        <v>1872</v>
      </c>
      <c r="Y23" s="66">
        <f t="shared" si="7"/>
        <v>-147</v>
      </c>
      <c r="Z23" s="53"/>
      <c r="AA23" s="67">
        <v>2550</v>
      </c>
      <c r="AB23" s="67">
        <v>2706</v>
      </c>
      <c r="AC23" s="66">
        <f t="shared" si="8"/>
        <v>-156</v>
      </c>
      <c r="AD23" s="53"/>
      <c r="AE23" s="7">
        <v>2509</v>
      </c>
      <c r="AF23" s="67">
        <v>2385</v>
      </c>
      <c r="AG23" s="66">
        <f t="shared" si="9"/>
        <v>124</v>
      </c>
      <c r="AH23" s="53"/>
      <c r="AI23" s="67">
        <v>2006</v>
      </c>
      <c r="AJ23" s="67">
        <v>2621</v>
      </c>
      <c r="AK23" s="66">
        <f t="shared" si="10"/>
        <v>-615</v>
      </c>
      <c r="AL23" s="53"/>
      <c r="AM23" s="5">
        <v>1699</v>
      </c>
      <c r="AN23" s="15">
        <v>1982</v>
      </c>
      <c r="AO23" s="66">
        <f t="shared" si="11"/>
        <v>-283</v>
      </c>
      <c r="AP23" s="53"/>
      <c r="AQ23" s="5">
        <v>1642</v>
      </c>
      <c r="AR23" s="67">
        <v>2091</v>
      </c>
      <c r="AS23" s="66">
        <f t="shared" si="12"/>
        <v>-449</v>
      </c>
      <c r="AT23" s="53"/>
      <c r="AU23" s="5">
        <v>1579</v>
      </c>
      <c r="AV23" s="15">
        <v>1571</v>
      </c>
      <c r="AW23" s="66">
        <f t="shared" si="13"/>
        <v>8</v>
      </c>
      <c r="AX23" s="53"/>
      <c r="AY23" s="5">
        <v>1837</v>
      </c>
      <c r="AZ23" s="61">
        <v>1671</v>
      </c>
      <c r="BA23" s="66">
        <f t="shared" si="14"/>
        <v>166</v>
      </c>
      <c r="BC23" s="32" t="s">
        <v>33</v>
      </c>
      <c r="BG23" s="7"/>
      <c r="BH23" s="7"/>
    </row>
    <row r="24" spans="1:60" ht="15" x14ac:dyDescent="0.2">
      <c r="A24" s="23" t="s">
        <v>34</v>
      </c>
      <c r="B24" s="57">
        <f t="shared" si="15"/>
        <v>9704</v>
      </c>
      <c r="C24" s="58">
        <f t="shared" si="1"/>
        <v>13028</v>
      </c>
      <c r="D24" s="66">
        <f t="shared" si="2"/>
        <v>-3324</v>
      </c>
      <c r="E24" s="60">
        <f t="shared" si="3"/>
        <v>-0.25514276941971137</v>
      </c>
      <c r="G24" s="57">
        <v>871</v>
      </c>
      <c r="H24" s="61">
        <v>1157</v>
      </c>
      <c r="I24" s="66">
        <f t="shared" si="4"/>
        <v>-286</v>
      </c>
      <c r="K24" s="57">
        <v>660</v>
      </c>
      <c r="L24" s="39">
        <v>1075</v>
      </c>
      <c r="M24" s="66">
        <f t="shared" si="5"/>
        <v>-415</v>
      </c>
      <c r="O24" s="57">
        <v>813</v>
      </c>
      <c r="P24" s="39">
        <v>1387</v>
      </c>
      <c r="Q24" s="66">
        <f t="shared" si="6"/>
        <v>-574</v>
      </c>
      <c r="S24" s="69">
        <v>889</v>
      </c>
      <c r="T24" s="67">
        <v>1203</v>
      </c>
      <c r="U24" s="66">
        <f t="shared" si="0"/>
        <v>-314</v>
      </c>
      <c r="V24" s="53"/>
      <c r="W24" s="7">
        <v>778</v>
      </c>
      <c r="X24" s="67">
        <v>1036</v>
      </c>
      <c r="Y24" s="66">
        <f t="shared" si="7"/>
        <v>-258</v>
      </c>
      <c r="Z24" s="53"/>
      <c r="AA24" s="67">
        <v>939</v>
      </c>
      <c r="AB24" s="67">
        <v>1165</v>
      </c>
      <c r="AC24" s="66">
        <f t="shared" si="8"/>
        <v>-226</v>
      </c>
      <c r="AD24" s="53"/>
      <c r="AE24" s="7">
        <v>1003</v>
      </c>
      <c r="AF24" s="67">
        <v>1236</v>
      </c>
      <c r="AG24" s="66">
        <f t="shared" si="9"/>
        <v>-233</v>
      </c>
      <c r="AH24" s="53"/>
      <c r="AI24" s="67">
        <v>836</v>
      </c>
      <c r="AJ24" s="67">
        <v>1161</v>
      </c>
      <c r="AK24" s="66">
        <f t="shared" si="10"/>
        <v>-325</v>
      </c>
      <c r="AL24" s="53"/>
      <c r="AM24" s="5">
        <v>740</v>
      </c>
      <c r="AN24" s="15">
        <v>981</v>
      </c>
      <c r="AO24" s="66">
        <f t="shared" si="11"/>
        <v>-241</v>
      </c>
      <c r="AP24" s="53"/>
      <c r="AQ24" s="5">
        <v>788</v>
      </c>
      <c r="AR24" s="67">
        <v>894</v>
      </c>
      <c r="AS24" s="66">
        <f t="shared" si="12"/>
        <v>-106</v>
      </c>
      <c r="AT24" s="53"/>
      <c r="AU24" s="5">
        <v>807</v>
      </c>
      <c r="AV24" s="15">
        <v>825</v>
      </c>
      <c r="AW24" s="66">
        <f t="shared" si="13"/>
        <v>-18</v>
      </c>
      <c r="AX24" s="53"/>
      <c r="AY24" s="5">
        <v>580</v>
      </c>
      <c r="AZ24" s="61">
        <v>908</v>
      </c>
      <c r="BA24" s="66">
        <f t="shared" si="14"/>
        <v>-328</v>
      </c>
      <c r="BC24" s="32" t="s">
        <v>34</v>
      </c>
      <c r="BG24" s="7"/>
      <c r="BH24" s="7"/>
    </row>
    <row r="25" spans="1:60" ht="15" x14ac:dyDescent="0.2">
      <c r="A25" s="23" t="s">
        <v>35</v>
      </c>
      <c r="B25" s="57">
        <f t="shared" si="15"/>
        <v>36020</v>
      </c>
      <c r="C25" s="58">
        <f t="shared" si="1"/>
        <v>41195</v>
      </c>
      <c r="D25" s="66">
        <f t="shared" si="2"/>
        <v>-5175</v>
      </c>
      <c r="E25" s="60">
        <f t="shared" si="3"/>
        <v>-0.12562204150989198</v>
      </c>
      <c r="G25" s="57">
        <v>3109</v>
      </c>
      <c r="H25" s="61">
        <v>3976</v>
      </c>
      <c r="I25" s="66">
        <f t="shared" si="4"/>
        <v>-867</v>
      </c>
      <c r="K25" s="57">
        <v>3082</v>
      </c>
      <c r="L25" s="39">
        <v>3485</v>
      </c>
      <c r="M25" s="66">
        <f t="shared" si="5"/>
        <v>-403</v>
      </c>
      <c r="O25" s="57">
        <v>3198</v>
      </c>
      <c r="P25" s="39">
        <v>3740</v>
      </c>
      <c r="Q25" s="66">
        <f t="shared" si="6"/>
        <v>-542</v>
      </c>
      <c r="S25" s="69">
        <v>3102</v>
      </c>
      <c r="T25" s="67">
        <v>3817</v>
      </c>
      <c r="U25" s="66">
        <f t="shared" si="0"/>
        <v>-715</v>
      </c>
      <c r="V25" s="53"/>
      <c r="W25" s="7">
        <v>2727</v>
      </c>
      <c r="X25" s="67">
        <v>3309</v>
      </c>
      <c r="Y25" s="66">
        <f t="shared" si="7"/>
        <v>-582</v>
      </c>
      <c r="Z25" s="53"/>
      <c r="AA25" s="67">
        <v>3463</v>
      </c>
      <c r="AB25" s="67">
        <v>3632</v>
      </c>
      <c r="AC25" s="66">
        <f t="shared" si="8"/>
        <v>-169</v>
      </c>
      <c r="AD25" s="53"/>
      <c r="AE25" s="7">
        <v>3378</v>
      </c>
      <c r="AF25" s="67">
        <v>3842</v>
      </c>
      <c r="AG25" s="66">
        <f t="shared" si="9"/>
        <v>-464</v>
      </c>
      <c r="AH25" s="53"/>
      <c r="AI25" s="67">
        <v>3288</v>
      </c>
      <c r="AJ25" s="67">
        <v>3314</v>
      </c>
      <c r="AK25" s="66">
        <f t="shared" si="10"/>
        <v>-26</v>
      </c>
      <c r="AL25" s="53"/>
      <c r="AM25" s="5">
        <v>2620</v>
      </c>
      <c r="AN25" s="15">
        <v>3105</v>
      </c>
      <c r="AO25" s="66">
        <f t="shared" si="11"/>
        <v>-485</v>
      </c>
      <c r="AP25" s="53"/>
      <c r="AQ25" s="5">
        <v>2736</v>
      </c>
      <c r="AR25" s="67">
        <v>3135</v>
      </c>
      <c r="AS25" s="66">
        <f t="shared" si="12"/>
        <v>-399</v>
      </c>
      <c r="AT25" s="53"/>
      <c r="AU25" s="5">
        <v>2531</v>
      </c>
      <c r="AV25" s="15">
        <v>2718</v>
      </c>
      <c r="AW25" s="66">
        <f t="shared" si="13"/>
        <v>-187</v>
      </c>
      <c r="AX25" s="53"/>
      <c r="AY25" s="5">
        <v>2786</v>
      </c>
      <c r="AZ25" s="61">
        <v>3122</v>
      </c>
      <c r="BA25" s="66">
        <f t="shared" si="14"/>
        <v>-336</v>
      </c>
      <c r="BC25" s="32" t="s">
        <v>35</v>
      </c>
      <c r="BG25" s="7"/>
      <c r="BH25" s="7"/>
    </row>
    <row r="26" spans="1:60" ht="15" x14ac:dyDescent="0.2">
      <c r="A26" s="23" t="s">
        <v>36</v>
      </c>
      <c r="B26" s="57">
        <f t="shared" si="15"/>
        <v>17078</v>
      </c>
      <c r="C26" s="58">
        <f t="shared" si="1"/>
        <v>19370</v>
      </c>
      <c r="D26" s="66">
        <f t="shared" si="2"/>
        <v>-2292</v>
      </c>
      <c r="E26" s="60">
        <f t="shared" si="3"/>
        <v>-0.11832731027361899</v>
      </c>
      <c r="G26" s="57">
        <v>1499</v>
      </c>
      <c r="H26" s="61">
        <v>1631</v>
      </c>
      <c r="I26" s="66">
        <f t="shared" si="4"/>
        <v>-132</v>
      </c>
      <c r="K26" s="57">
        <v>1319</v>
      </c>
      <c r="L26" s="39">
        <v>1893</v>
      </c>
      <c r="M26" s="66">
        <f t="shared" si="5"/>
        <v>-574</v>
      </c>
      <c r="O26" s="57">
        <v>1310</v>
      </c>
      <c r="P26" s="39">
        <v>1593</v>
      </c>
      <c r="Q26" s="66">
        <f t="shared" si="6"/>
        <v>-283</v>
      </c>
      <c r="S26" s="69">
        <v>1331</v>
      </c>
      <c r="T26" s="67">
        <v>1724</v>
      </c>
      <c r="U26" s="66">
        <f t="shared" si="0"/>
        <v>-393</v>
      </c>
      <c r="V26" s="53"/>
      <c r="W26" s="7">
        <v>1319</v>
      </c>
      <c r="X26" s="67">
        <v>1552</v>
      </c>
      <c r="Y26" s="66">
        <f t="shared" si="7"/>
        <v>-233</v>
      </c>
      <c r="Z26" s="53"/>
      <c r="AA26" s="67">
        <v>1360</v>
      </c>
      <c r="AB26" s="67">
        <v>1499</v>
      </c>
      <c r="AC26" s="66">
        <f t="shared" si="8"/>
        <v>-139</v>
      </c>
      <c r="AD26" s="53"/>
      <c r="AE26" s="7">
        <v>1666</v>
      </c>
      <c r="AF26" s="67">
        <v>1805</v>
      </c>
      <c r="AG26" s="66">
        <f t="shared" si="9"/>
        <v>-139</v>
      </c>
      <c r="AH26" s="53"/>
      <c r="AI26" s="67">
        <v>1669</v>
      </c>
      <c r="AJ26" s="67">
        <v>1879</v>
      </c>
      <c r="AK26" s="66">
        <f t="shared" si="10"/>
        <v>-210</v>
      </c>
      <c r="AL26" s="53"/>
      <c r="AM26" s="5">
        <v>1366</v>
      </c>
      <c r="AN26" s="15">
        <v>1475</v>
      </c>
      <c r="AO26" s="66">
        <f t="shared" si="11"/>
        <v>-109</v>
      </c>
      <c r="AP26" s="53"/>
      <c r="AQ26" s="5">
        <v>1344</v>
      </c>
      <c r="AR26" s="67">
        <v>1565</v>
      </c>
      <c r="AS26" s="66">
        <f t="shared" si="12"/>
        <v>-221</v>
      </c>
      <c r="AT26" s="53"/>
      <c r="AU26" s="5">
        <v>1451</v>
      </c>
      <c r="AV26" s="15">
        <v>1325</v>
      </c>
      <c r="AW26" s="66">
        <f t="shared" si="13"/>
        <v>126</v>
      </c>
      <c r="AX26" s="53"/>
      <c r="AY26" s="5">
        <v>1444</v>
      </c>
      <c r="AZ26" s="61">
        <v>1429</v>
      </c>
      <c r="BA26" s="66">
        <f t="shared" si="14"/>
        <v>15</v>
      </c>
      <c r="BC26" s="32" t="s">
        <v>36</v>
      </c>
      <c r="BG26" s="7"/>
      <c r="BH26" s="7"/>
    </row>
    <row r="27" spans="1:60" ht="15" x14ac:dyDescent="0.2">
      <c r="A27" s="23" t="s">
        <v>37</v>
      </c>
      <c r="B27" s="57">
        <f t="shared" si="15"/>
        <v>140617</v>
      </c>
      <c r="C27" s="58">
        <f t="shared" si="1"/>
        <v>148944</v>
      </c>
      <c r="D27" s="66">
        <f t="shared" si="2"/>
        <v>-8327</v>
      </c>
      <c r="E27" s="60">
        <f t="shared" si="3"/>
        <v>-5.5906918036308949E-2</v>
      </c>
      <c r="G27" s="57">
        <v>11909</v>
      </c>
      <c r="H27" s="61">
        <v>12202</v>
      </c>
      <c r="I27" s="66">
        <f t="shared" si="4"/>
        <v>-293</v>
      </c>
      <c r="K27" s="57">
        <v>11594</v>
      </c>
      <c r="L27" s="39">
        <v>10999</v>
      </c>
      <c r="M27" s="66">
        <f t="shared" si="5"/>
        <v>595</v>
      </c>
      <c r="O27" s="57">
        <v>11922</v>
      </c>
      <c r="P27" s="39">
        <v>12861</v>
      </c>
      <c r="Q27" s="66">
        <f t="shared" si="6"/>
        <v>-939</v>
      </c>
      <c r="S27" s="69">
        <v>11054</v>
      </c>
      <c r="T27" s="67">
        <v>12158</v>
      </c>
      <c r="U27" s="66">
        <f t="shared" si="0"/>
        <v>-1104</v>
      </c>
      <c r="V27" s="53"/>
      <c r="W27" s="7">
        <v>10396</v>
      </c>
      <c r="X27" s="67">
        <v>11020</v>
      </c>
      <c r="Y27" s="66">
        <f t="shared" si="7"/>
        <v>-624</v>
      </c>
      <c r="Z27" s="53"/>
      <c r="AA27" s="67">
        <v>13729</v>
      </c>
      <c r="AB27" s="67">
        <v>13328</v>
      </c>
      <c r="AC27" s="66">
        <f t="shared" si="8"/>
        <v>401</v>
      </c>
      <c r="AD27" s="53"/>
      <c r="AE27" s="7">
        <v>12361</v>
      </c>
      <c r="AF27" s="67">
        <v>14337</v>
      </c>
      <c r="AG27" s="66">
        <f t="shared" si="9"/>
        <v>-1976</v>
      </c>
      <c r="AH27" s="53"/>
      <c r="AI27" s="67">
        <v>11777</v>
      </c>
      <c r="AJ27" s="67">
        <v>13066</v>
      </c>
      <c r="AK27" s="66">
        <f t="shared" si="10"/>
        <v>-1289</v>
      </c>
      <c r="AL27" s="53"/>
      <c r="AM27" s="5">
        <v>11292</v>
      </c>
      <c r="AN27" s="15">
        <v>12757</v>
      </c>
      <c r="AO27" s="66">
        <f t="shared" si="11"/>
        <v>-1465</v>
      </c>
      <c r="AP27" s="53"/>
      <c r="AQ27" s="5">
        <v>12297</v>
      </c>
      <c r="AR27" s="67">
        <v>13083</v>
      </c>
      <c r="AS27" s="66">
        <f t="shared" si="12"/>
        <v>-786</v>
      </c>
      <c r="AT27" s="53"/>
      <c r="AU27" s="5">
        <v>11176</v>
      </c>
      <c r="AV27" s="15">
        <v>11141</v>
      </c>
      <c r="AW27" s="66">
        <f t="shared" si="13"/>
        <v>35</v>
      </c>
      <c r="AX27" s="53"/>
      <c r="AY27" s="5">
        <v>11110</v>
      </c>
      <c r="AZ27" s="61">
        <v>11992</v>
      </c>
      <c r="BA27" s="66">
        <f t="shared" si="14"/>
        <v>-882</v>
      </c>
      <c r="BC27" s="32" t="s">
        <v>37</v>
      </c>
      <c r="BG27" s="7"/>
      <c r="BH27" s="7"/>
    </row>
    <row r="28" spans="1:60" ht="15" x14ac:dyDescent="0.2">
      <c r="A28" s="23" t="s">
        <v>38</v>
      </c>
      <c r="B28" s="57">
        <f t="shared" si="15"/>
        <v>81512</v>
      </c>
      <c r="C28" s="58">
        <f t="shared" si="1"/>
        <v>82364</v>
      </c>
      <c r="D28" s="66">
        <f t="shared" si="2"/>
        <v>-852</v>
      </c>
      <c r="E28" s="60">
        <f t="shared" si="3"/>
        <v>-1.034432519061726E-2</v>
      </c>
      <c r="G28" s="57">
        <v>7040</v>
      </c>
      <c r="H28" s="61">
        <v>7610</v>
      </c>
      <c r="I28" s="66">
        <f t="shared" si="4"/>
        <v>-570</v>
      </c>
      <c r="K28" s="57">
        <v>6902</v>
      </c>
      <c r="L28" s="39">
        <v>6704</v>
      </c>
      <c r="M28" s="66">
        <f t="shared" si="5"/>
        <v>198</v>
      </c>
      <c r="O28" s="57">
        <v>7363</v>
      </c>
      <c r="P28" s="39">
        <v>7468</v>
      </c>
      <c r="Q28" s="66">
        <f t="shared" si="6"/>
        <v>-105</v>
      </c>
      <c r="S28" s="69">
        <v>6020</v>
      </c>
      <c r="T28" s="67">
        <v>6520</v>
      </c>
      <c r="U28" s="66">
        <f t="shared" si="0"/>
        <v>-500</v>
      </c>
      <c r="V28" s="53"/>
      <c r="W28" s="7">
        <v>6105</v>
      </c>
      <c r="X28" s="67">
        <v>6426</v>
      </c>
      <c r="Y28" s="66">
        <f t="shared" si="7"/>
        <v>-321</v>
      </c>
      <c r="Z28" s="53"/>
      <c r="AA28" s="67">
        <v>7744</v>
      </c>
      <c r="AB28" s="67">
        <v>7354</v>
      </c>
      <c r="AC28" s="66">
        <f t="shared" si="8"/>
        <v>390</v>
      </c>
      <c r="AD28" s="53"/>
      <c r="AE28" s="7">
        <v>7880</v>
      </c>
      <c r="AF28" s="67">
        <v>7721</v>
      </c>
      <c r="AG28" s="66">
        <f t="shared" si="9"/>
        <v>159</v>
      </c>
      <c r="AH28" s="53"/>
      <c r="AI28" s="67">
        <v>7367</v>
      </c>
      <c r="AJ28" s="67">
        <v>6944</v>
      </c>
      <c r="AK28" s="66">
        <f t="shared" si="10"/>
        <v>423</v>
      </c>
      <c r="AL28" s="53"/>
      <c r="AM28" s="5">
        <v>6484</v>
      </c>
      <c r="AN28" s="15">
        <v>6335</v>
      </c>
      <c r="AO28" s="66">
        <f t="shared" si="11"/>
        <v>149</v>
      </c>
      <c r="AP28" s="53"/>
      <c r="AQ28" s="5">
        <v>6215</v>
      </c>
      <c r="AR28" s="67">
        <v>6810</v>
      </c>
      <c r="AS28" s="66">
        <f t="shared" si="12"/>
        <v>-595</v>
      </c>
      <c r="AT28" s="53"/>
      <c r="AU28" s="5">
        <v>6274</v>
      </c>
      <c r="AV28" s="15">
        <v>6144</v>
      </c>
      <c r="AW28" s="66">
        <f t="shared" si="13"/>
        <v>130</v>
      </c>
      <c r="AX28" s="53"/>
      <c r="AY28" s="5">
        <v>6118</v>
      </c>
      <c r="AZ28" s="61">
        <v>6328</v>
      </c>
      <c r="BA28" s="66">
        <f t="shared" si="14"/>
        <v>-210</v>
      </c>
      <c r="BC28" s="32" t="s">
        <v>38</v>
      </c>
      <c r="BG28" s="7"/>
      <c r="BH28" s="7"/>
    </row>
    <row r="29" spans="1:60" ht="15" x14ac:dyDescent="0.2">
      <c r="A29" s="23" t="s">
        <v>39</v>
      </c>
      <c r="B29" s="57">
        <f t="shared" si="15"/>
        <v>52536</v>
      </c>
      <c r="C29" s="58">
        <f t="shared" si="1"/>
        <v>54280</v>
      </c>
      <c r="D29" s="66">
        <f t="shared" si="2"/>
        <v>-1744</v>
      </c>
      <c r="E29" s="60">
        <f t="shared" si="3"/>
        <v>-3.2129697862932939E-2</v>
      </c>
      <c r="G29" s="57">
        <v>4403</v>
      </c>
      <c r="H29" s="61">
        <v>4226</v>
      </c>
      <c r="I29" s="66">
        <f t="shared" si="4"/>
        <v>177</v>
      </c>
      <c r="K29" s="57">
        <v>4360</v>
      </c>
      <c r="L29" s="39">
        <v>3960</v>
      </c>
      <c r="M29" s="66">
        <f t="shared" si="5"/>
        <v>400</v>
      </c>
      <c r="O29" s="57">
        <v>4720</v>
      </c>
      <c r="P29" s="39">
        <v>4611</v>
      </c>
      <c r="Q29" s="66">
        <f t="shared" si="6"/>
        <v>109</v>
      </c>
      <c r="S29" s="69">
        <v>4461</v>
      </c>
      <c r="T29" s="67">
        <v>4175</v>
      </c>
      <c r="U29" s="66">
        <f t="shared" si="0"/>
        <v>286</v>
      </c>
      <c r="V29" s="53"/>
      <c r="W29" s="7">
        <v>3946</v>
      </c>
      <c r="X29" s="67">
        <v>4228</v>
      </c>
      <c r="Y29" s="66">
        <f t="shared" si="7"/>
        <v>-282</v>
      </c>
      <c r="Z29" s="53"/>
      <c r="AA29" s="67">
        <v>4796</v>
      </c>
      <c r="AB29" s="67">
        <v>4896</v>
      </c>
      <c r="AC29" s="66">
        <f t="shared" si="8"/>
        <v>-100</v>
      </c>
      <c r="AD29" s="53"/>
      <c r="AE29" s="7">
        <v>4900</v>
      </c>
      <c r="AF29" s="67">
        <v>6127</v>
      </c>
      <c r="AG29" s="66">
        <f t="shared" si="9"/>
        <v>-1227</v>
      </c>
      <c r="AH29" s="53"/>
      <c r="AI29" s="67">
        <v>4757</v>
      </c>
      <c r="AJ29" s="67">
        <v>4951</v>
      </c>
      <c r="AK29" s="66">
        <f t="shared" si="10"/>
        <v>-194</v>
      </c>
      <c r="AL29" s="53"/>
      <c r="AM29" s="5">
        <v>4453</v>
      </c>
      <c r="AN29" s="15">
        <v>4477</v>
      </c>
      <c r="AO29" s="66">
        <f t="shared" si="11"/>
        <v>-24</v>
      </c>
      <c r="AP29" s="53"/>
      <c r="AQ29" s="5">
        <v>4082</v>
      </c>
      <c r="AR29" s="67">
        <v>4809</v>
      </c>
      <c r="AS29" s="66">
        <f t="shared" si="12"/>
        <v>-727</v>
      </c>
      <c r="AT29" s="53"/>
      <c r="AU29" s="5">
        <v>3899</v>
      </c>
      <c r="AV29" s="15">
        <v>3977</v>
      </c>
      <c r="AW29" s="66">
        <f t="shared" si="13"/>
        <v>-78</v>
      </c>
      <c r="AX29" s="53"/>
      <c r="AY29" s="5">
        <v>3759</v>
      </c>
      <c r="AZ29" s="61">
        <v>3843</v>
      </c>
      <c r="BA29" s="66">
        <f t="shared" si="14"/>
        <v>-84</v>
      </c>
      <c r="BC29" s="32" t="s">
        <v>39</v>
      </c>
      <c r="BG29" s="7"/>
      <c r="BH29" s="7"/>
    </row>
    <row r="30" spans="1:60" ht="15" x14ac:dyDescent="0.2">
      <c r="A30" s="23" t="s">
        <v>40</v>
      </c>
      <c r="B30" s="57">
        <f t="shared" si="15"/>
        <v>41765</v>
      </c>
      <c r="C30" s="58">
        <f t="shared" si="1"/>
        <v>37355</v>
      </c>
      <c r="D30" s="66">
        <f t="shared" si="2"/>
        <v>4410</v>
      </c>
      <c r="E30" s="60">
        <f t="shared" si="3"/>
        <v>0.11805648507562576</v>
      </c>
      <c r="G30" s="57">
        <v>2767</v>
      </c>
      <c r="H30" s="61">
        <v>3186</v>
      </c>
      <c r="I30" s="66">
        <f t="shared" si="4"/>
        <v>-419</v>
      </c>
      <c r="K30" s="57">
        <v>2995</v>
      </c>
      <c r="L30" s="39">
        <v>2738</v>
      </c>
      <c r="M30" s="66">
        <f t="shared" si="5"/>
        <v>257</v>
      </c>
      <c r="O30" s="57">
        <v>3752</v>
      </c>
      <c r="P30" s="39">
        <v>3056</v>
      </c>
      <c r="Q30" s="66">
        <f t="shared" si="6"/>
        <v>696</v>
      </c>
      <c r="S30" s="69">
        <v>3431</v>
      </c>
      <c r="T30" s="67">
        <v>3434</v>
      </c>
      <c r="U30" s="66">
        <f t="shared" si="0"/>
        <v>-3</v>
      </c>
      <c r="V30" s="53"/>
      <c r="W30" s="7">
        <v>3101</v>
      </c>
      <c r="X30" s="67">
        <v>2992</v>
      </c>
      <c r="Y30" s="66">
        <f t="shared" si="7"/>
        <v>109</v>
      </c>
      <c r="Z30" s="53"/>
      <c r="AA30" s="67">
        <v>3851</v>
      </c>
      <c r="AB30" s="67">
        <v>3490</v>
      </c>
      <c r="AC30" s="66">
        <f t="shared" si="8"/>
        <v>361</v>
      </c>
      <c r="AD30" s="53"/>
      <c r="AE30" s="7">
        <v>4122</v>
      </c>
      <c r="AF30" s="67">
        <v>3775</v>
      </c>
      <c r="AG30" s="66">
        <f t="shared" si="9"/>
        <v>347</v>
      </c>
      <c r="AH30" s="53"/>
      <c r="AI30" s="67">
        <v>3828</v>
      </c>
      <c r="AJ30" s="67">
        <v>3621</v>
      </c>
      <c r="AK30" s="66">
        <f t="shared" si="10"/>
        <v>207</v>
      </c>
      <c r="AL30" s="53"/>
      <c r="AM30" s="5">
        <v>3199</v>
      </c>
      <c r="AN30" s="15">
        <v>2898</v>
      </c>
      <c r="AO30" s="66">
        <f t="shared" si="11"/>
        <v>301</v>
      </c>
      <c r="AP30" s="53"/>
      <c r="AQ30" s="5">
        <v>3609</v>
      </c>
      <c r="AR30" s="67">
        <v>2869</v>
      </c>
      <c r="AS30" s="66">
        <f t="shared" si="12"/>
        <v>740</v>
      </c>
      <c r="AT30" s="53"/>
      <c r="AU30" s="5">
        <v>3440</v>
      </c>
      <c r="AV30" s="15">
        <v>2434</v>
      </c>
      <c r="AW30" s="66">
        <f t="shared" si="13"/>
        <v>1006</v>
      </c>
      <c r="AX30" s="53"/>
      <c r="AY30" s="5">
        <v>3670</v>
      </c>
      <c r="AZ30" s="61">
        <v>2862</v>
      </c>
      <c r="BA30" s="66">
        <f t="shared" si="14"/>
        <v>808</v>
      </c>
      <c r="BC30" s="32" t="s">
        <v>40</v>
      </c>
      <c r="BG30" s="7"/>
      <c r="BH30" s="7"/>
    </row>
    <row r="31" spans="1:60" ht="15" x14ac:dyDescent="0.2">
      <c r="A31" s="23" t="s">
        <v>41</v>
      </c>
      <c r="B31" s="57">
        <f t="shared" si="15"/>
        <v>74469</v>
      </c>
      <c r="C31" s="58">
        <f t="shared" si="1"/>
        <v>86363</v>
      </c>
      <c r="D31" s="66">
        <f t="shared" si="2"/>
        <v>-11894</v>
      </c>
      <c r="E31" s="60">
        <f t="shared" si="3"/>
        <v>-0.13772101478642473</v>
      </c>
      <c r="G31" s="57">
        <v>6566</v>
      </c>
      <c r="H31" s="61">
        <v>7397</v>
      </c>
      <c r="I31" s="66">
        <f t="shared" si="4"/>
        <v>-831</v>
      </c>
      <c r="K31" s="57">
        <v>5956</v>
      </c>
      <c r="L31" s="39">
        <v>6971</v>
      </c>
      <c r="M31" s="66">
        <f t="shared" si="5"/>
        <v>-1015</v>
      </c>
      <c r="O31" s="57">
        <v>6568</v>
      </c>
      <c r="P31" s="39">
        <v>7686</v>
      </c>
      <c r="Q31" s="66">
        <f t="shared" si="6"/>
        <v>-1118</v>
      </c>
      <c r="S31" s="69">
        <v>5899</v>
      </c>
      <c r="T31" s="67">
        <v>6965</v>
      </c>
      <c r="U31" s="66">
        <f t="shared" si="0"/>
        <v>-1066</v>
      </c>
      <c r="V31" s="53"/>
      <c r="W31" s="69">
        <v>5309</v>
      </c>
      <c r="X31" s="67">
        <v>6536</v>
      </c>
      <c r="Y31" s="66">
        <f t="shared" si="7"/>
        <v>-1227</v>
      </c>
      <c r="Z31" s="53"/>
      <c r="AA31" s="67">
        <v>8306</v>
      </c>
      <c r="AB31" s="67">
        <v>8129</v>
      </c>
      <c r="AC31" s="66">
        <f t="shared" si="8"/>
        <v>177</v>
      </c>
      <c r="AD31" s="53"/>
      <c r="AE31" s="7">
        <v>7845</v>
      </c>
      <c r="AF31" s="67">
        <v>8818</v>
      </c>
      <c r="AG31" s="66">
        <f t="shared" si="9"/>
        <v>-973</v>
      </c>
      <c r="AH31" s="53"/>
      <c r="AI31" s="67">
        <v>6682</v>
      </c>
      <c r="AJ31" s="67">
        <v>7364</v>
      </c>
      <c r="AK31" s="66">
        <f t="shared" si="10"/>
        <v>-682</v>
      </c>
      <c r="AL31" s="53"/>
      <c r="AM31" s="5">
        <v>5349</v>
      </c>
      <c r="AN31" s="15">
        <v>6468</v>
      </c>
      <c r="AO31" s="66">
        <f t="shared" si="11"/>
        <v>-1119</v>
      </c>
      <c r="AP31" s="53"/>
      <c r="AQ31" s="5">
        <v>5852</v>
      </c>
      <c r="AR31" s="67">
        <v>7296</v>
      </c>
      <c r="AS31" s="66">
        <f t="shared" si="12"/>
        <v>-1444</v>
      </c>
      <c r="AT31" s="53"/>
      <c r="AU31" s="5">
        <v>5358</v>
      </c>
      <c r="AV31" s="15">
        <v>6728</v>
      </c>
      <c r="AW31" s="66">
        <f t="shared" si="13"/>
        <v>-1370</v>
      </c>
      <c r="AX31" s="53"/>
      <c r="AY31" s="5">
        <v>4779</v>
      </c>
      <c r="AZ31" s="61">
        <v>6005</v>
      </c>
      <c r="BA31" s="66">
        <f t="shared" si="14"/>
        <v>-1226</v>
      </c>
      <c r="BC31" s="32" t="s">
        <v>41</v>
      </c>
      <c r="BG31" s="7"/>
      <c r="BH31" s="7"/>
    </row>
    <row r="32" spans="1:60" ht="15" x14ac:dyDescent="0.2">
      <c r="A32" s="70" t="s">
        <v>76</v>
      </c>
      <c r="B32" s="71">
        <f t="shared" si="15"/>
        <v>12925</v>
      </c>
      <c r="C32" s="58">
        <f t="shared" si="1"/>
        <v>10068</v>
      </c>
      <c r="D32" s="66">
        <f t="shared" si="2"/>
        <v>2857</v>
      </c>
      <c r="E32" s="72">
        <f t="shared" si="3"/>
        <v>0.28377036154151769</v>
      </c>
      <c r="G32" s="71">
        <v>894</v>
      </c>
      <c r="H32" s="61">
        <v>1019</v>
      </c>
      <c r="I32" s="66">
        <f t="shared" si="4"/>
        <v>-125</v>
      </c>
      <c r="K32" s="71">
        <v>808</v>
      </c>
      <c r="L32" s="73">
        <v>964</v>
      </c>
      <c r="M32" s="66">
        <f t="shared" si="5"/>
        <v>-156</v>
      </c>
      <c r="O32" s="71">
        <v>873</v>
      </c>
      <c r="P32" s="73">
        <v>1033</v>
      </c>
      <c r="Q32" s="74">
        <f t="shared" si="6"/>
        <v>-160</v>
      </c>
      <c r="S32" s="75">
        <v>955</v>
      </c>
      <c r="T32" s="76">
        <v>938</v>
      </c>
      <c r="U32" s="74">
        <f t="shared" si="0"/>
        <v>17</v>
      </c>
      <c r="V32" s="53"/>
      <c r="W32" s="75">
        <v>920</v>
      </c>
      <c r="X32" s="76">
        <v>780</v>
      </c>
      <c r="Y32" s="74">
        <f t="shared" si="7"/>
        <v>140</v>
      </c>
      <c r="Z32" s="53"/>
      <c r="AA32" s="77">
        <v>1048</v>
      </c>
      <c r="AB32" s="76">
        <v>785</v>
      </c>
      <c r="AC32" s="74">
        <f t="shared" si="8"/>
        <v>263</v>
      </c>
      <c r="AD32" s="53"/>
      <c r="AE32" s="75">
        <v>1247</v>
      </c>
      <c r="AF32" s="76">
        <v>812</v>
      </c>
      <c r="AG32" s="74">
        <f t="shared" si="9"/>
        <v>435</v>
      </c>
      <c r="AH32" s="53"/>
      <c r="AI32" s="77">
        <v>1284</v>
      </c>
      <c r="AJ32" s="76">
        <v>750</v>
      </c>
      <c r="AK32" s="74">
        <f t="shared" si="10"/>
        <v>534</v>
      </c>
      <c r="AL32" s="53"/>
      <c r="AM32" s="78">
        <v>1222</v>
      </c>
      <c r="AN32" s="79">
        <v>777</v>
      </c>
      <c r="AO32" s="74">
        <f t="shared" si="11"/>
        <v>445</v>
      </c>
      <c r="AP32" s="53"/>
      <c r="AQ32" s="78">
        <v>1233</v>
      </c>
      <c r="AR32" s="76">
        <v>739</v>
      </c>
      <c r="AS32" s="74">
        <f t="shared" si="12"/>
        <v>494</v>
      </c>
      <c r="AT32" s="53"/>
      <c r="AU32" s="78">
        <v>1237</v>
      </c>
      <c r="AV32" s="76">
        <v>720</v>
      </c>
      <c r="AW32" s="66">
        <f t="shared" si="13"/>
        <v>517</v>
      </c>
      <c r="AX32" s="53"/>
      <c r="AY32" s="78">
        <v>1204</v>
      </c>
      <c r="AZ32" s="80">
        <v>751</v>
      </c>
      <c r="BA32" s="74">
        <f t="shared" si="14"/>
        <v>453</v>
      </c>
      <c r="BC32" s="81" t="s">
        <v>76</v>
      </c>
      <c r="BG32" s="7"/>
      <c r="BH32" s="7"/>
    </row>
    <row r="33" spans="1:58" s="82" customFormat="1" ht="22.5" customHeight="1" x14ac:dyDescent="0.25">
      <c r="A33" s="82" t="s">
        <v>43</v>
      </c>
      <c r="B33" s="83">
        <f t="shared" si="15"/>
        <v>3207321</v>
      </c>
      <c r="C33" s="84">
        <f>H33+L33+P33+T33+X33+AB33+AF33+AJ33+AN33+AR33+AV33+AZ33</f>
        <v>3446540</v>
      </c>
      <c r="D33" s="85">
        <f>B33-C33</f>
        <v>-239219</v>
      </c>
      <c r="E33" s="86">
        <f t="shared" si="3"/>
        <v>-6.9408450213837652E-2</v>
      </c>
      <c r="G33" s="83">
        <v>279888</v>
      </c>
      <c r="H33" s="87">
        <f>SUM(H3:H32)</f>
        <v>293225</v>
      </c>
      <c r="I33" s="85">
        <f>G33-H33</f>
        <v>-13337</v>
      </c>
      <c r="K33" s="88">
        <v>256230</v>
      </c>
      <c r="L33" s="89">
        <v>274445</v>
      </c>
      <c r="M33" s="85">
        <f t="shared" si="5"/>
        <v>-18215</v>
      </c>
      <c r="O33" s="88">
        <v>284940</v>
      </c>
      <c r="P33" s="89">
        <v>309388</v>
      </c>
      <c r="Q33" s="85">
        <f t="shared" si="6"/>
        <v>-24448</v>
      </c>
      <c r="S33" s="88">
        <v>263874</v>
      </c>
      <c r="T33" s="89">
        <v>293435</v>
      </c>
      <c r="U33" s="90">
        <f t="shared" si="0"/>
        <v>-29561</v>
      </c>
      <c r="V33" s="91"/>
      <c r="W33" s="88">
        <v>242438</v>
      </c>
      <c r="X33" s="89">
        <v>264155</v>
      </c>
      <c r="Y33" s="90">
        <f>SUM(W33-X33)</f>
        <v>-21717</v>
      </c>
      <c r="Z33" s="91"/>
      <c r="AA33" s="56">
        <v>304549</v>
      </c>
      <c r="AB33" s="89">
        <v>307074</v>
      </c>
      <c r="AC33" s="56">
        <f t="shared" si="8"/>
        <v>-2525</v>
      </c>
      <c r="AD33" s="91"/>
      <c r="AE33" s="89">
        <v>304032</v>
      </c>
      <c r="AF33" s="89">
        <v>334329</v>
      </c>
      <c r="AG33" s="89">
        <f t="shared" si="9"/>
        <v>-30297</v>
      </c>
      <c r="AH33" s="91"/>
      <c r="AI33" s="92">
        <v>280543</v>
      </c>
      <c r="AJ33" s="89">
        <v>295968</v>
      </c>
      <c r="AK33" s="89">
        <f t="shared" si="10"/>
        <v>-15425</v>
      </c>
      <c r="AL33" s="91"/>
      <c r="AM33" s="93">
        <v>251013</v>
      </c>
      <c r="AN33" s="93">
        <v>278273</v>
      </c>
      <c r="AO33" s="90">
        <f>AM33-AN33</f>
        <v>-27260</v>
      </c>
      <c r="AP33" s="91"/>
      <c r="AQ33" s="93">
        <v>259196</v>
      </c>
      <c r="AR33" s="93">
        <v>283234</v>
      </c>
      <c r="AS33" s="94">
        <f t="shared" si="12"/>
        <v>-24038</v>
      </c>
      <c r="AT33" s="91"/>
      <c r="AU33" s="95">
        <v>252415</v>
      </c>
      <c r="AV33" s="87">
        <v>258229</v>
      </c>
      <c r="AW33" s="94">
        <f t="shared" si="13"/>
        <v>-5814</v>
      </c>
      <c r="AX33" s="91"/>
      <c r="AY33" s="89">
        <v>228203</v>
      </c>
      <c r="AZ33" s="89">
        <v>254785</v>
      </c>
      <c r="BA33" s="94">
        <f t="shared" si="14"/>
        <v>-26582</v>
      </c>
      <c r="BC33" s="82" t="s">
        <v>43</v>
      </c>
      <c r="BE33" s="32"/>
      <c r="BF33" s="32"/>
    </row>
    <row r="34" spans="1:58" x14ac:dyDescent="0.2">
      <c r="AV34" s="65"/>
      <c r="AW34" s="67"/>
    </row>
    <row r="67" spans="33:33" x14ac:dyDescent="0.2">
      <c r="AG67" s="96"/>
    </row>
  </sheetData>
  <conditionalFormatting sqref="E3:E33">
    <cfRule type="cellIs" dxfId="15" priority="6" operator="lessThanOrEqual">
      <formula>-0.1</formula>
    </cfRule>
    <cfRule type="cellIs" dxfId="14" priority="16" stopIfTrue="1" operator="greaterThan">
      <formula>0</formula>
    </cfRule>
  </conditionalFormatting>
  <conditionalFormatting sqref="I3:I32">
    <cfRule type="cellIs" dxfId="13" priority="15" stopIfTrue="1" operator="greaterThan">
      <formula>0</formula>
    </cfRule>
  </conditionalFormatting>
  <conditionalFormatting sqref="M3:M32">
    <cfRule type="cellIs" dxfId="12" priority="14" stopIfTrue="1" operator="greaterThan">
      <formula>0</formula>
    </cfRule>
  </conditionalFormatting>
  <conditionalFormatting sqref="Q3:Q33">
    <cfRule type="cellIs" dxfId="11" priority="13" stopIfTrue="1" operator="greaterThan">
      <formula>0</formula>
    </cfRule>
  </conditionalFormatting>
  <conditionalFormatting sqref="U3:U33">
    <cfRule type="cellIs" dxfId="10" priority="12" stopIfTrue="1" operator="greaterThan">
      <formula>0</formula>
    </cfRule>
  </conditionalFormatting>
  <conditionalFormatting sqref="Y3:Y33">
    <cfRule type="cellIs" dxfId="9" priority="11" operator="greaterThan">
      <formula>0</formula>
    </cfRule>
  </conditionalFormatting>
  <conditionalFormatting sqref="AC3:AC32">
    <cfRule type="cellIs" dxfId="8" priority="10" operator="greaterThan">
      <formula>0</formula>
    </cfRule>
  </conditionalFormatting>
  <conditionalFormatting sqref="AG3:AG33">
    <cfRule type="cellIs" dxfId="7" priority="9" operator="greaterThan">
      <formula>0</formula>
    </cfRule>
  </conditionalFormatting>
  <conditionalFormatting sqref="AK3:AK32">
    <cfRule type="cellIs" dxfId="6" priority="8" operator="greaterThan">
      <formula>0</formula>
    </cfRule>
  </conditionalFormatting>
  <conditionalFormatting sqref="AO3:AO33">
    <cfRule type="cellIs" dxfId="5" priority="7" operator="greaterThan">
      <formula>0</formula>
    </cfRule>
  </conditionalFormatting>
  <conditionalFormatting sqref="AS3:AS32">
    <cfRule type="cellIs" dxfId="4" priority="5" operator="greaterThan">
      <formula>0</formula>
    </cfRule>
  </conditionalFormatting>
  <conditionalFormatting sqref="AW3:AW32">
    <cfRule type="cellIs" dxfId="3" priority="4" operator="greaterThan">
      <formula>0</formula>
    </cfRule>
  </conditionalFormatting>
  <conditionalFormatting sqref="BA3:BA33">
    <cfRule type="cellIs" dxfId="2" priority="3" operator="greaterThan">
      <formula>0</formula>
    </cfRule>
  </conditionalFormatting>
  <conditionalFormatting sqref="AW33">
    <cfRule type="cellIs" dxfId="1" priority="2" operator="greaterThan">
      <formula>0</formula>
    </cfRule>
  </conditionalFormatting>
  <conditionalFormatting sqref="AS33">
    <cfRule type="cellIs" dxfId="0" priority="1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selection activeCell="K19" sqref="K19"/>
    </sheetView>
  </sheetViews>
  <sheetFormatPr defaultRowHeight="15" x14ac:dyDescent="0.25"/>
  <cols>
    <col min="1" max="1" width="14.42578125" bestFit="1" customWidth="1"/>
    <col min="15" max="15" width="14.42578125" bestFit="1" customWidth="1"/>
  </cols>
  <sheetData>
    <row r="1" spans="1:20" x14ac:dyDescent="0.25">
      <c r="A1" s="1">
        <v>2015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3" t="s">
        <v>12</v>
      </c>
      <c r="O1" s="4"/>
      <c r="S1" s="5"/>
      <c r="T1" s="5"/>
    </row>
    <row r="2" spans="1:20" x14ac:dyDescent="0.25">
      <c r="A2" s="6" t="s">
        <v>13</v>
      </c>
      <c r="B2" s="7">
        <v>9378</v>
      </c>
      <c r="C2" s="7">
        <v>8154</v>
      </c>
      <c r="D2" s="7">
        <v>9158</v>
      </c>
      <c r="E2" s="7">
        <v>7904</v>
      </c>
      <c r="F2" s="8">
        <v>7310</v>
      </c>
      <c r="G2" s="9">
        <v>9759</v>
      </c>
      <c r="H2" s="5">
        <v>9245</v>
      </c>
      <c r="I2" s="5">
        <v>8811</v>
      </c>
      <c r="J2" s="5">
        <v>7637</v>
      </c>
      <c r="K2" s="5">
        <v>8226</v>
      </c>
      <c r="L2" s="5">
        <v>7606</v>
      </c>
      <c r="M2" s="5">
        <v>7319</v>
      </c>
      <c r="N2" s="10">
        <f t="shared" ref="N2:N32" si="0">SUM(B2:M2)</f>
        <v>100507</v>
      </c>
      <c r="O2" s="11" t="s">
        <v>13</v>
      </c>
      <c r="P2" s="5"/>
      <c r="Q2" s="5"/>
      <c r="R2" s="5"/>
    </row>
    <row r="3" spans="1:20" x14ac:dyDescent="0.25">
      <c r="A3" s="6" t="s">
        <v>14</v>
      </c>
      <c r="B3" s="7">
        <v>1499</v>
      </c>
      <c r="C3" s="7">
        <v>1066</v>
      </c>
      <c r="D3" s="7">
        <v>1508</v>
      </c>
      <c r="E3" s="7">
        <v>1196</v>
      </c>
      <c r="F3" s="8">
        <v>979</v>
      </c>
      <c r="G3" s="9">
        <v>1634</v>
      </c>
      <c r="H3" s="5">
        <v>1569</v>
      </c>
      <c r="I3" s="5">
        <v>1097</v>
      </c>
      <c r="J3" s="5">
        <v>1194</v>
      </c>
      <c r="K3" s="5">
        <v>1321</v>
      </c>
      <c r="L3" s="5">
        <v>1348</v>
      </c>
      <c r="M3" s="5">
        <v>1223</v>
      </c>
      <c r="N3" s="10">
        <f t="shared" si="0"/>
        <v>15634</v>
      </c>
      <c r="O3" s="11" t="s">
        <v>14</v>
      </c>
      <c r="P3" s="5"/>
      <c r="Q3" s="5"/>
      <c r="R3" s="5"/>
      <c r="T3" s="5"/>
    </row>
    <row r="4" spans="1:20" x14ac:dyDescent="0.25">
      <c r="A4" s="6" t="s">
        <v>15</v>
      </c>
      <c r="B4" s="7">
        <v>4517</v>
      </c>
      <c r="C4" s="7">
        <v>4405</v>
      </c>
      <c r="D4" s="7">
        <v>4938</v>
      </c>
      <c r="E4" s="7">
        <v>4473</v>
      </c>
      <c r="F4" s="7">
        <v>4260</v>
      </c>
      <c r="G4" s="9">
        <v>5988</v>
      </c>
      <c r="H4" s="5">
        <v>6703</v>
      </c>
      <c r="I4" s="5">
        <v>5706</v>
      </c>
      <c r="J4" s="5">
        <v>4752</v>
      </c>
      <c r="K4" s="5">
        <v>4560</v>
      </c>
      <c r="L4" s="12">
        <v>4105</v>
      </c>
      <c r="M4" s="13">
        <v>4161</v>
      </c>
      <c r="N4" s="10">
        <f t="shared" si="0"/>
        <v>58568</v>
      </c>
      <c r="O4" s="11" t="s">
        <v>15</v>
      </c>
      <c r="P4" s="5"/>
      <c r="Q4" s="5"/>
      <c r="R4" s="5"/>
      <c r="T4" s="5"/>
    </row>
    <row r="5" spans="1:20" x14ac:dyDescent="0.25">
      <c r="A5" s="6" t="s">
        <v>16</v>
      </c>
      <c r="B5" s="7">
        <v>2266</v>
      </c>
      <c r="C5" s="7">
        <v>2202</v>
      </c>
      <c r="D5" s="7">
        <v>1957</v>
      </c>
      <c r="E5" s="7">
        <v>2151</v>
      </c>
      <c r="F5" s="7">
        <v>2213</v>
      </c>
      <c r="G5" s="5">
        <v>2371</v>
      </c>
      <c r="H5" s="9">
        <v>2927</v>
      </c>
      <c r="I5" s="5">
        <v>2283</v>
      </c>
      <c r="J5" s="5">
        <v>1933</v>
      </c>
      <c r="K5" s="5">
        <v>1892</v>
      </c>
      <c r="L5" s="12">
        <v>1793</v>
      </c>
      <c r="M5" s="5">
        <v>1823</v>
      </c>
      <c r="N5" s="10">
        <f t="shared" si="0"/>
        <v>25811</v>
      </c>
      <c r="O5" s="11" t="s">
        <v>16</v>
      </c>
      <c r="P5" s="5"/>
      <c r="Q5" s="5"/>
      <c r="R5" s="5"/>
      <c r="T5" s="5"/>
    </row>
    <row r="6" spans="1:20" x14ac:dyDescent="0.25">
      <c r="A6" s="6" t="s">
        <v>17</v>
      </c>
      <c r="B6" s="7">
        <v>759</v>
      </c>
      <c r="C6" s="7">
        <v>658</v>
      </c>
      <c r="D6" s="7">
        <v>726</v>
      </c>
      <c r="E6" s="7">
        <v>727</v>
      </c>
      <c r="F6" s="7">
        <v>771</v>
      </c>
      <c r="G6" s="9">
        <v>1031</v>
      </c>
      <c r="H6" s="5">
        <v>920</v>
      </c>
      <c r="I6" s="5">
        <v>821</v>
      </c>
      <c r="J6" s="5">
        <v>720</v>
      </c>
      <c r="K6" s="5">
        <v>884</v>
      </c>
      <c r="L6" s="12">
        <v>592</v>
      </c>
      <c r="M6" s="5">
        <v>649</v>
      </c>
      <c r="N6" s="10">
        <f t="shared" si="0"/>
        <v>9258</v>
      </c>
      <c r="O6" s="11" t="s">
        <v>17</v>
      </c>
      <c r="P6" s="5"/>
      <c r="Q6" s="5"/>
      <c r="R6" s="5"/>
      <c r="T6" s="5"/>
    </row>
    <row r="7" spans="1:20" x14ac:dyDescent="0.25">
      <c r="A7" s="6" t="s">
        <v>18</v>
      </c>
      <c r="B7" s="7">
        <v>4843</v>
      </c>
      <c r="C7" s="7">
        <v>4981</v>
      </c>
      <c r="D7" s="7">
        <v>5231</v>
      </c>
      <c r="E7" s="7">
        <v>4814</v>
      </c>
      <c r="F7" s="7">
        <v>4861</v>
      </c>
      <c r="G7" s="5">
        <v>6251</v>
      </c>
      <c r="H7" s="9">
        <v>7165</v>
      </c>
      <c r="I7" s="5">
        <v>6516</v>
      </c>
      <c r="J7" s="5">
        <v>5446</v>
      </c>
      <c r="K7" s="5">
        <v>5208</v>
      </c>
      <c r="L7" s="5">
        <v>4788</v>
      </c>
      <c r="M7" s="12">
        <v>4644</v>
      </c>
      <c r="N7" s="10">
        <f t="shared" si="0"/>
        <v>64748</v>
      </c>
      <c r="O7" s="11" t="s">
        <v>18</v>
      </c>
      <c r="P7" s="5"/>
      <c r="Q7" s="5"/>
      <c r="R7" s="5"/>
      <c r="T7" s="5"/>
    </row>
    <row r="8" spans="1:20" x14ac:dyDescent="0.25">
      <c r="A8" s="6" t="s">
        <v>19</v>
      </c>
      <c r="B8" s="7">
        <v>1214</v>
      </c>
      <c r="C8" s="7">
        <v>1180</v>
      </c>
      <c r="D8" s="7">
        <v>1304</v>
      </c>
      <c r="E8" s="7">
        <v>1077</v>
      </c>
      <c r="F8" s="7">
        <v>1297</v>
      </c>
      <c r="G8" s="9">
        <v>1764</v>
      </c>
      <c r="H8" s="5">
        <v>1744</v>
      </c>
      <c r="I8" s="5">
        <v>1481</v>
      </c>
      <c r="J8" s="5">
        <v>1212</v>
      </c>
      <c r="K8" s="5">
        <v>1397</v>
      </c>
      <c r="L8" s="5">
        <v>1130</v>
      </c>
      <c r="M8" s="12">
        <v>992</v>
      </c>
      <c r="N8" s="10">
        <f t="shared" si="0"/>
        <v>15792</v>
      </c>
      <c r="O8" s="11" t="s">
        <v>19</v>
      </c>
      <c r="P8" s="5"/>
      <c r="Q8" s="5"/>
      <c r="R8" s="5"/>
      <c r="T8" s="5"/>
    </row>
    <row r="9" spans="1:20" x14ac:dyDescent="0.25">
      <c r="A9" s="6" t="s">
        <v>20</v>
      </c>
      <c r="B9" s="7">
        <v>1880</v>
      </c>
      <c r="C9" s="7">
        <v>1850</v>
      </c>
      <c r="D9" s="7">
        <v>1780</v>
      </c>
      <c r="E9" s="7">
        <v>1488</v>
      </c>
      <c r="F9" s="7">
        <v>1475</v>
      </c>
      <c r="G9" s="5">
        <v>1781</v>
      </c>
      <c r="H9" s="5">
        <v>1765</v>
      </c>
      <c r="I9" s="9">
        <v>1944</v>
      </c>
      <c r="J9" s="5">
        <v>1604</v>
      </c>
      <c r="K9" s="5">
        <v>1756</v>
      </c>
      <c r="L9" s="5">
        <v>1576</v>
      </c>
      <c r="M9" s="12">
        <v>1405</v>
      </c>
      <c r="N9" s="10">
        <f t="shared" si="0"/>
        <v>20304</v>
      </c>
      <c r="O9" s="11" t="s">
        <v>20</v>
      </c>
      <c r="P9" s="5"/>
      <c r="Q9" s="5"/>
      <c r="R9" s="5"/>
      <c r="T9" s="5"/>
    </row>
    <row r="10" spans="1:20" x14ac:dyDescent="0.25">
      <c r="A10" s="6" t="s">
        <v>21</v>
      </c>
      <c r="B10" s="7">
        <v>2299</v>
      </c>
      <c r="C10" s="7">
        <v>2560</v>
      </c>
      <c r="D10" s="14">
        <v>2916</v>
      </c>
      <c r="E10" s="8">
        <v>1899</v>
      </c>
      <c r="F10" s="7">
        <v>2301</v>
      </c>
      <c r="G10" s="5">
        <v>2817</v>
      </c>
      <c r="H10" s="5">
        <v>2503</v>
      </c>
      <c r="I10" s="5">
        <v>2571</v>
      </c>
      <c r="J10" s="5">
        <v>2149</v>
      </c>
      <c r="K10" s="5">
        <v>2052</v>
      </c>
      <c r="L10" s="5">
        <v>2026</v>
      </c>
      <c r="M10" s="5">
        <v>1976</v>
      </c>
      <c r="N10" s="10">
        <f t="shared" si="0"/>
        <v>28069</v>
      </c>
      <c r="O10" s="11" t="s">
        <v>21</v>
      </c>
      <c r="P10" s="5"/>
      <c r="Q10" s="5"/>
      <c r="R10" s="5"/>
      <c r="T10" s="5"/>
    </row>
    <row r="11" spans="1:20" x14ac:dyDescent="0.25">
      <c r="A11" s="6" t="s">
        <v>22</v>
      </c>
      <c r="B11" s="7">
        <v>39615</v>
      </c>
      <c r="C11" s="7">
        <v>34890</v>
      </c>
      <c r="D11" s="7">
        <v>39608</v>
      </c>
      <c r="E11" s="7">
        <v>36421</v>
      </c>
      <c r="F11" s="7">
        <v>32511</v>
      </c>
      <c r="G11" s="9">
        <v>42032</v>
      </c>
      <c r="H11" s="5">
        <v>40277</v>
      </c>
      <c r="I11" s="5">
        <v>34646</v>
      </c>
      <c r="J11" s="5">
        <v>32240</v>
      </c>
      <c r="K11" s="5">
        <v>33072</v>
      </c>
      <c r="L11" s="5">
        <v>33906</v>
      </c>
      <c r="M11" s="12">
        <v>28179</v>
      </c>
      <c r="N11" s="10">
        <f t="shared" si="0"/>
        <v>427397</v>
      </c>
      <c r="O11" s="11" t="s">
        <v>22</v>
      </c>
      <c r="P11" s="5"/>
      <c r="Q11" s="5"/>
      <c r="R11" s="5"/>
      <c r="T11" s="5"/>
    </row>
    <row r="12" spans="1:20" x14ac:dyDescent="0.25">
      <c r="A12" s="6" t="s">
        <v>23</v>
      </c>
      <c r="B12" s="7">
        <v>3936</v>
      </c>
      <c r="C12" s="7">
        <v>3697</v>
      </c>
      <c r="D12" s="7">
        <v>3841</v>
      </c>
      <c r="E12" s="7">
        <v>3351</v>
      </c>
      <c r="F12" s="8">
        <v>3319</v>
      </c>
      <c r="G12" s="5">
        <v>4864</v>
      </c>
      <c r="H12" s="9">
        <v>4913</v>
      </c>
      <c r="I12" s="5">
        <v>3855</v>
      </c>
      <c r="J12" s="5">
        <v>3488</v>
      </c>
      <c r="K12" s="5">
        <v>4440</v>
      </c>
      <c r="L12" s="5">
        <v>3880</v>
      </c>
      <c r="M12" s="5">
        <v>3562</v>
      </c>
      <c r="N12" s="10">
        <f t="shared" si="0"/>
        <v>47146</v>
      </c>
      <c r="O12" s="11" t="s">
        <v>23</v>
      </c>
      <c r="P12" s="5"/>
      <c r="Q12" s="5"/>
      <c r="R12" s="5"/>
      <c r="T12" s="5"/>
    </row>
    <row r="13" spans="1:20" x14ac:dyDescent="0.25">
      <c r="A13" s="6" t="s">
        <v>24</v>
      </c>
      <c r="B13" s="7">
        <v>77701</v>
      </c>
      <c r="C13" s="7">
        <v>71859</v>
      </c>
      <c r="D13" s="7">
        <v>81165</v>
      </c>
      <c r="E13" s="7">
        <v>73873</v>
      </c>
      <c r="F13" s="7">
        <v>68045</v>
      </c>
      <c r="G13" s="9">
        <v>83321</v>
      </c>
      <c r="H13" s="5">
        <v>82410</v>
      </c>
      <c r="I13" s="5">
        <v>78812</v>
      </c>
      <c r="J13" s="5">
        <v>69746</v>
      </c>
      <c r="K13" s="5">
        <v>73288</v>
      </c>
      <c r="L13" s="5">
        <v>71676</v>
      </c>
      <c r="M13" s="12">
        <v>63345</v>
      </c>
      <c r="N13" s="10">
        <f t="shared" si="0"/>
        <v>895241</v>
      </c>
      <c r="O13" s="11" t="s">
        <v>24</v>
      </c>
      <c r="P13" s="5"/>
      <c r="Q13" s="5"/>
      <c r="R13" s="5"/>
      <c r="T13" s="5"/>
    </row>
    <row r="14" spans="1:20" x14ac:dyDescent="0.25">
      <c r="A14" s="6" t="s">
        <v>25</v>
      </c>
      <c r="B14" s="7">
        <v>397</v>
      </c>
      <c r="C14" s="7">
        <v>190</v>
      </c>
      <c r="D14" s="7">
        <v>539</v>
      </c>
      <c r="E14" s="7">
        <v>408</v>
      </c>
      <c r="F14" s="7">
        <v>596</v>
      </c>
      <c r="G14" s="5">
        <v>311</v>
      </c>
      <c r="H14" s="5">
        <v>478</v>
      </c>
      <c r="I14" s="9">
        <v>620</v>
      </c>
      <c r="J14" s="5">
        <v>311</v>
      </c>
      <c r="K14" s="5">
        <v>337</v>
      </c>
      <c r="L14" s="5">
        <v>263</v>
      </c>
      <c r="M14" s="12">
        <v>241</v>
      </c>
      <c r="N14" s="10">
        <f t="shared" si="0"/>
        <v>4691</v>
      </c>
      <c r="O14" s="11" t="s">
        <v>25</v>
      </c>
      <c r="P14" s="5"/>
      <c r="Q14" s="5"/>
      <c r="R14" s="5"/>
      <c r="T14" s="5"/>
    </row>
    <row r="15" spans="1:20" x14ac:dyDescent="0.25">
      <c r="A15" s="6" t="s">
        <v>26</v>
      </c>
      <c r="B15" s="7">
        <v>3477</v>
      </c>
      <c r="C15" s="7">
        <v>3295</v>
      </c>
      <c r="D15" s="7">
        <v>3781</v>
      </c>
      <c r="E15" s="7">
        <v>3897</v>
      </c>
      <c r="F15" s="8">
        <v>3286</v>
      </c>
      <c r="G15" s="9">
        <v>4559</v>
      </c>
      <c r="H15" s="5">
        <v>4483</v>
      </c>
      <c r="I15" s="5">
        <v>3613</v>
      </c>
      <c r="J15" s="5">
        <v>3567</v>
      </c>
      <c r="K15" s="5">
        <v>3933</v>
      </c>
      <c r="L15" s="5">
        <v>3647</v>
      </c>
      <c r="M15" s="5">
        <v>3608</v>
      </c>
      <c r="N15" s="10">
        <f t="shared" si="0"/>
        <v>45146</v>
      </c>
      <c r="O15" s="11" t="s">
        <v>26</v>
      </c>
      <c r="P15" s="5"/>
      <c r="Q15" s="5"/>
      <c r="R15" s="5"/>
      <c r="T15" s="5"/>
    </row>
    <row r="16" spans="1:20" x14ac:dyDescent="0.25">
      <c r="A16" s="6" t="s">
        <v>27</v>
      </c>
      <c r="B16" s="7">
        <v>2245</v>
      </c>
      <c r="C16" s="8">
        <v>1753</v>
      </c>
      <c r="D16" s="7">
        <v>1890</v>
      </c>
      <c r="E16" s="7">
        <v>2254</v>
      </c>
      <c r="F16" s="7">
        <v>2070</v>
      </c>
      <c r="G16" s="5">
        <v>2292</v>
      </c>
      <c r="H16" s="9">
        <v>2431</v>
      </c>
      <c r="I16" s="5">
        <v>2007</v>
      </c>
      <c r="J16" s="5">
        <v>2057</v>
      </c>
      <c r="K16" s="5">
        <v>2289</v>
      </c>
      <c r="L16" s="5">
        <v>1944</v>
      </c>
      <c r="M16" s="5">
        <v>1879</v>
      </c>
      <c r="N16" s="10">
        <f t="shared" si="0"/>
        <v>25111</v>
      </c>
      <c r="O16" s="11" t="s">
        <v>27</v>
      </c>
      <c r="P16" s="5"/>
      <c r="Q16" s="5"/>
      <c r="R16" s="5"/>
      <c r="T16" s="5"/>
    </row>
    <row r="17" spans="1:20" x14ac:dyDescent="0.25">
      <c r="A17" s="6" t="s">
        <v>28</v>
      </c>
      <c r="B17" s="7">
        <v>4986</v>
      </c>
      <c r="C17" s="7">
        <v>4798</v>
      </c>
      <c r="D17" s="7">
        <v>4953</v>
      </c>
      <c r="E17" s="7">
        <v>4816</v>
      </c>
      <c r="F17" s="7">
        <v>4208</v>
      </c>
      <c r="G17" s="9">
        <v>5322</v>
      </c>
      <c r="H17" s="5">
        <v>5226</v>
      </c>
      <c r="I17" s="5">
        <v>5095</v>
      </c>
      <c r="J17" s="5">
        <v>4602</v>
      </c>
      <c r="K17" s="5">
        <v>4801</v>
      </c>
      <c r="L17" s="5">
        <v>4758</v>
      </c>
      <c r="M17" s="12">
        <v>4069</v>
      </c>
      <c r="N17" s="10">
        <f t="shared" si="0"/>
        <v>57634</v>
      </c>
      <c r="O17" s="11" t="s">
        <v>28</v>
      </c>
      <c r="P17" s="5"/>
      <c r="Q17" s="5"/>
      <c r="R17" s="5"/>
      <c r="T17" s="5"/>
    </row>
    <row r="18" spans="1:20" x14ac:dyDescent="0.25">
      <c r="A18" s="6" t="s">
        <v>29</v>
      </c>
      <c r="B18" s="7">
        <v>73591</v>
      </c>
      <c r="C18" s="7">
        <v>65466</v>
      </c>
      <c r="D18" s="7">
        <v>72734</v>
      </c>
      <c r="E18" s="7">
        <v>70259</v>
      </c>
      <c r="F18" s="7">
        <v>62613</v>
      </c>
      <c r="G18" s="5">
        <v>76401</v>
      </c>
      <c r="H18" s="9">
        <v>77668</v>
      </c>
      <c r="I18" s="5">
        <v>73212</v>
      </c>
      <c r="J18" s="5">
        <v>65829</v>
      </c>
      <c r="K18" s="5">
        <v>65712</v>
      </c>
      <c r="L18" s="5">
        <v>65431</v>
      </c>
      <c r="M18" s="12">
        <v>57988</v>
      </c>
      <c r="N18" s="10">
        <f t="shared" si="0"/>
        <v>826904</v>
      </c>
      <c r="O18" s="11" t="s">
        <v>29</v>
      </c>
      <c r="P18" s="5"/>
      <c r="Q18" s="5"/>
      <c r="R18" s="5"/>
      <c r="T18" s="5"/>
    </row>
    <row r="19" spans="1:20" x14ac:dyDescent="0.25">
      <c r="A19" s="6" t="s">
        <v>30</v>
      </c>
      <c r="B19" s="8">
        <v>1360</v>
      </c>
      <c r="C19" s="7">
        <v>1509</v>
      </c>
      <c r="D19" s="7">
        <v>1683</v>
      </c>
      <c r="E19" s="7">
        <v>1518</v>
      </c>
      <c r="F19" s="7">
        <v>1655</v>
      </c>
      <c r="G19" s="5">
        <v>1729</v>
      </c>
      <c r="H19" s="5">
        <v>1826</v>
      </c>
      <c r="I19" s="5">
        <v>1717</v>
      </c>
      <c r="J19" s="5">
        <v>1725</v>
      </c>
      <c r="K19" s="9">
        <v>1886</v>
      </c>
      <c r="L19" s="5">
        <v>1776</v>
      </c>
      <c r="M19" s="5">
        <v>1383</v>
      </c>
      <c r="N19" s="10">
        <f t="shared" si="0"/>
        <v>19767</v>
      </c>
      <c r="O19" s="11" t="s">
        <v>30</v>
      </c>
      <c r="P19" s="5"/>
      <c r="Q19" s="5"/>
      <c r="R19" s="5"/>
      <c r="T19" s="5"/>
    </row>
    <row r="20" spans="1:20" x14ac:dyDescent="0.25">
      <c r="A20" s="6" t="s">
        <v>31</v>
      </c>
      <c r="B20" s="7">
        <v>928</v>
      </c>
      <c r="C20" s="7">
        <v>792</v>
      </c>
      <c r="D20" s="14">
        <v>951</v>
      </c>
      <c r="E20" s="7">
        <v>728</v>
      </c>
      <c r="F20" s="7">
        <v>707</v>
      </c>
      <c r="G20" s="5">
        <v>805</v>
      </c>
      <c r="H20" s="5">
        <v>832</v>
      </c>
      <c r="I20" s="5">
        <v>844</v>
      </c>
      <c r="J20" s="5">
        <v>701</v>
      </c>
      <c r="K20" s="5">
        <v>684</v>
      </c>
      <c r="L20" s="5">
        <v>666</v>
      </c>
      <c r="M20" s="12">
        <v>660</v>
      </c>
      <c r="N20" s="10">
        <f t="shared" si="0"/>
        <v>9298</v>
      </c>
      <c r="O20" s="11" t="s">
        <v>31</v>
      </c>
      <c r="P20" s="5"/>
      <c r="Q20" s="5"/>
      <c r="R20" s="5"/>
      <c r="T20" s="5"/>
    </row>
    <row r="21" spans="1:20" x14ac:dyDescent="0.25">
      <c r="A21" s="6" t="s">
        <v>32</v>
      </c>
      <c r="B21" s="7">
        <v>1801</v>
      </c>
      <c r="C21" s="7">
        <v>1719</v>
      </c>
      <c r="D21" s="7">
        <v>1904</v>
      </c>
      <c r="E21" s="7">
        <v>1682</v>
      </c>
      <c r="F21" s="7">
        <v>1635</v>
      </c>
      <c r="G21" s="5">
        <v>1731</v>
      </c>
      <c r="H21" s="9">
        <v>2036</v>
      </c>
      <c r="I21" s="12">
        <v>1398</v>
      </c>
      <c r="J21" s="5">
        <v>1676</v>
      </c>
      <c r="K21" s="5">
        <v>1660</v>
      </c>
      <c r="L21" s="5">
        <v>1752</v>
      </c>
      <c r="M21" s="5">
        <v>1810</v>
      </c>
      <c r="N21" s="10">
        <f t="shared" si="0"/>
        <v>20804</v>
      </c>
      <c r="O21" s="11" t="s">
        <v>32</v>
      </c>
      <c r="P21" s="5"/>
      <c r="Q21" s="5"/>
      <c r="R21" s="5"/>
      <c r="T21" s="5"/>
    </row>
    <row r="22" spans="1:20" x14ac:dyDescent="0.25">
      <c r="A22" s="6" t="s">
        <v>33</v>
      </c>
      <c r="B22" s="7">
        <v>2138</v>
      </c>
      <c r="C22" s="8">
        <v>1530</v>
      </c>
      <c r="D22" s="7">
        <v>1854</v>
      </c>
      <c r="E22" s="7">
        <v>1796</v>
      </c>
      <c r="F22" s="7">
        <v>1725</v>
      </c>
      <c r="G22" s="9">
        <v>2550</v>
      </c>
      <c r="H22" s="5">
        <v>2509</v>
      </c>
      <c r="I22" s="5">
        <v>2006</v>
      </c>
      <c r="J22" s="5">
        <v>1699</v>
      </c>
      <c r="K22" s="5">
        <v>1642</v>
      </c>
      <c r="L22" s="5">
        <v>1579</v>
      </c>
      <c r="M22" s="5">
        <v>1837</v>
      </c>
      <c r="N22" s="10">
        <f t="shared" si="0"/>
        <v>22865</v>
      </c>
      <c r="O22" s="11" t="s">
        <v>33</v>
      </c>
      <c r="P22" s="5"/>
      <c r="Q22" s="5"/>
      <c r="R22" s="5"/>
      <c r="T22" s="5"/>
    </row>
    <row r="23" spans="1:20" x14ac:dyDescent="0.25">
      <c r="A23" s="6" t="s">
        <v>34</v>
      </c>
      <c r="B23" s="7">
        <v>871</v>
      </c>
      <c r="C23" s="7">
        <v>660</v>
      </c>
      <c r="D23" s="7">
        <v>813</v>
      </c>
      <c r="E23" s="7">
        <v>889</v>
      </c>
      <c r="F23" s="7">
        <v>778</v>
      </c>
      <c r="G23" s="5">
        <v>939</v>
      </c>
      <c r="H23" s="9">
        <v>1003</v>
      </c>
      <c r="I23" s="5">
        <v>836</v>
      </c>
      <c r="J23" s="5">
        <v>740</v>
      </c>
      <c r="K23" s="5">
        <v>788</v>
      </c>
      <c r="L23" s="5">
        <v>807</v>
      </c>
      <c r="M23" s="12">
        <v>580</v>
      </c>
      <c r="N23" s="10">
        <f t="shared" si="0"/>
        <v>9704</v>
      </c>
      <c r="O23" s="11" t="s">
        <v>34</v>
      </c>
      <c r="P23" s="5"/>
      <c r="Q23" s="5"/>
      <c r="R23" s="5"/>
      <c r="T23" s="5"/>
    </row>
    <row r="24" spans="1:20" x14ac:dyDescent="0.25">
      <c r="A24" s="6" t="s">
        <v>35</v>
      </c>
      <c r="B24" s="7">
        <v>3109</v>
      </c>
      <c r="C24" s="7">
        <v>3082</v>
      </c>
      <c r="D24" s="7">
        <v>3198</v>
      </c>
      <c r="E24" s="7">
        <v>3102</v>
      </c>
      <c r="F24" s="7">
        <v>2727</v>
      </c>
      <c r="G24" s="9">
        <v>3463</v>
      </c>
      <c r="H24" s="5">
        <v>3378</v>
      </c>
      <c r="I24" s="5">
        <v>3288</v>
      </c>
      <c r="J24" s="5">
        <v>2620</v>
      </c>
      <c r="K24" s="5">
        <v>2736</v>
      </c>
      <c r="L24" s="12">
        <v>2531</v>
      </c>
      <c r="M24" s="5">
        <v>2786</v>
      </c>
      <c r="N24" s="10">
        <f t="shared" si="0"/>
        <v>36020</v>
      </c>
      <c r="O24" s="11" t="s">
        <v>35</v>
      </c>
      <c r="P24" s="5"/>
      <c r="Q24" s="5"/>
      <c r="R24" s="5"/>
      <c r="T24" s="5"/>
    </row>
    <row r="25" spans="1:20" x14ac:dyDescent="0.25">
      <c r="A25" s="6" t="s">
        <v>36</v>
      </c>
      <c r="B25" s="7">
        <v>1499</v>
      </c>
      <c r="C25" s="7">
        <v>1319</v>
      </c>
      <c r="D25" s="8">
        <v>1310</v>
      </c>
      <c r="E25" s="7">
        <v>1331</v>
      </c>
      <c r="F25" s="7">
        <v>1319</v>
      </c>
      <c r="G25" s="5">
        <v>1360</v>
      </c>
      <c r="H25" s="5">
        <v>1666</v>
      </c>
      <c r="I25" s="9">
        <v>1669</v>
      </c>
      <c r="J25" s="5">
        <v>1366</v>
      </c>
      <c r="K25" s="5">
        <v>1344</v>
      </c>
      <c r="L25" s="5">
        <v>1451</v>
      </c>
      <c r="M25" s="5">
        <v>1444</v>
      </c>
      <c r="N25" s="10">
        <f t="shared" si="0"/>
        <v>17078</v>
      </c>
      <c r="O25" s="11" t="s">
        <v>36</v>
      </c>
      <c r="P25" s="5"/>
      <c r="Q25" s="5"/>
      <c r="R25" s="5"/>
      <c r="T25" s="5"/>
    </row>
    <row r="26" spans="1:20" x14ac:dyDescent="0.25">
      <c r="A26" s="6" t="s">
        <v>37</v>
      </c>
      <c r="B26" s="7">
        <v>11909</v>
      </c>
      <c r="C26" s="7">
        <v>11594</v>
      </c>
      <c r="D26" s="7">
        <v>11922</v>
      </c>
      <c r="E26" s="7">
        <v>11054</v>
      </c>
      <c r="F26" s="8">
        <v>10396</v>
      </c>
      <c r="G26" s="9">
        <v>13729</v>
      </c>
      <c r="H26" s="5">
        <v>12361</v>
      </c>
      <c r="I26" s="5">
        <v>11777</v>
      </c>
      <c r="J26" s="5">
        <v>11292</v>
      </c>
      <c r="K26" s="5">
        <v>12297</v>
      </c>
      <c r="L26" s="5">
        <v>11176</v>
      </c>
      <c r="M26" s="5">
        <v>11110</v>
      </c>
      <c r="N26" s="10">
        <f t="shared" si="0"/>
        <v>140617</v>
      </c>
      <c r="O26" s="11" t="s">
        <v>37</v>
      </c>
      <c r="P26" s="5"/>
      <c r="Q26" s="5"/>
      <c r="R26" s="5"/>
      <c r="T26" s="5"/>
    </row>
    <row r="27" spans="1:20" x14ac:dyDescent="0.25">
      <c r="A27" s="6" t="s">
        <v>38</v>
      </c>
      <c r="B27" s="7">
        <v>7040</v>
      </c>
      <c r="C27" s="7">
        <v>6902</v>
      </c>
      <c r="D27" s="7">
        <v>7363</v>
      </c>
      <c r="E27" s="8">
        <v>6020</v>
      </c>
      <c r="F27" s="7">
        <v>6105</v>
      </c>
      <c r="G27" s="5">
        <v>7744</v>
      </c>
      <c r="H27" s="9">
        <v>7880</v>
      </c>
      <c r="I27" s="5">
        <v>7367</v>
      </c>
      <c r="J27" s="5">
        <v>6484</v>
      </c>
      <c r="K27" s="5">
        <v>6215</v>
      </c>
      <c r="L27" s="5">
        <v>6274</v>
      </c>
      <c r="M27" s="5">
        <v>6118</v>
      </c>
      <c r="N27" s="10">
        <f t="shared" si="0"/>
        <v>81512</v>
      </c>
      <c r="O27" s="11" t="s">
        <v>38</v>
      </c>
      <c r="P27" s="5"/>
      <c r="Q27" s="5"/>
      <c r="R27" s="5"/>
      <c r="T27" s="5"/>
    </row>
    <row r="28" spans="1:20" x14ac:dyDescent="0.25">
      <c r="A28" s="6" t="s">
        <v>39</v>
      </c>
      <c r="B28" s="7">
        <v>4403</v>
      </c>
      <c r="C28" s="7">
        <v>4360</v>
      </c>
      <c r="D28" s="7">
        <v>4720</v>
      </c>
      <c r="E28" s="7">
        <v>4461</v>
      </c>
      <c r="F28" s="7">
        <v>3946</v>
      </c>
      <c r="G28" s="5">
        <v>4796</v>
      </c>
      <c r="H28" s="9">
        <v>4900</v>
      </c>
      <c r="I28" s="5">
        <v>4757</v>
      </c>
      <c r="J28" s="5">
        <v>4453</v>
      </c>
      <c r="K28" s="5">
        <v>4082</v>
      </c>
      <c r="L28" s="5">
        <v>3899</v>
      </c>
      <c r="M28" s="12">
        <v>3759</v>
      </c>
      <c r="N28" s="10">
        <f t="shared" si="0"/>
        <v>52536</v>
      </c>
      <c r="O28" s="11" t="s">
        <v>39</v>
      </c>
      <c r="P28" s="5"/>
      <c r="Q28" s="5"/>
      <c r="R28" s="5"/>
      <c r="T28" s="5"/>
    </row>
    <row r="29" spans="1:20" x14ac:dyDescent="0.25">
      <c r="A29" s="6" t="s">
        <v>40</v>
      </c>
      <c r="B29" s="8">
        <v>2767</v>
      </c>
      <c r="C29" s="7">
        <v>2995</v>
      </c>
      <c r="D29" s="7">
        <v>3752</v>
      </c>
      <c r="E29" s="7">
        <v>3431</v>
      </c>
      <c r="F29" s="7">
        <v>3101</v>
      </c>
      <c r="G29" s="5">
        <v>3851</v>
      </c>
      <c r="H29" s="9">
        <v>4122</v>
      </c>
      <c r="I29" s="5">
        <v>3828</v>
      </c>
      <c r="J29" s="5">
        <v>3199</v>
      </c>
      <c r="K29" s="5">
        <v>3609</v>
      </c>
      <c r="L29" s="5">
        <v>3440</v>
      </c>
      <c r="M29" s="5">
        <v>3670</v>
      </c>
      <c r="N29" s="10">
        <f t="shared" si="0"/>
        <v>41765</v>
      </c>
      <c r="O29" s="11" t="s">
        <v>40</v>
      </c>
      <c r="P29" s="5"/>
      <c r="Q29" s="5"/>
      <c r="R29" s="5"/>
      <c r="T29" s="5"/>
    </row>
    <row r="30" spans="1:20" x14ac:dyDescent="0.25">
      <c r="A30" s="6" t="s">
        <v>41</v>
      </c>
      <c r="B30" s="7">
        <v>6566</v>
      </c>
      <c r="C30" s="7">
        <v>5956</v>
      </c>
      <c r="D30" s="7">
        <v>6568</v>
      </c>
      <c r="E30" s="15">
        <v>5899</v>
      </c>
      <c r="F30" s="7">
        <v>5309</v>
      </c>
      <c r="G30" s="9">
        <v>8306</v>
      </c>
      <c r="H30" s="5">
        <v>7845</v>
      </c>
      <c r="I30" s="5">
        <v>6682</v>
      </c>
      <c r="J30" s="5">
        <v>5349</v>
      </c>
      <c r="K30" s="5">
        <v>5852</v>
      </c>
      <c r="L30" s="5">
        <v>5358</v>
      </c>
      <c r="M30" s="12">
        <v>4779</v>
      </c>
      <c r="N30" s="10">
        <f t="shared" si="0"/>
        <v>74469</v>
      </c>
      <c r="O30" s="11" t="s">
        <v>41</v>
      </c>
      <c r="P30" s="5"/>
      <c r="Q30" s="5"/>
      <c r="R30" s="5"/>
      <c r="T30" s="5"/>
    </row>
    <row r="31" spans="1:20" ht="15.75" thickBot="1" x14ac:dyDescent="0.3">
      <c r="A31" s="16" t="s">
        <v>42</v>
      </c>
      <c r="B31" s="17">
        <v>894</v>
      </c>
      <c r="C31" s="18">
        <v>808</v>
      </c>
      <c r="D31" s="17">
        <v>873</v>
      </c>
      <c r="E31" s="17">
        <v>955</v>
      </c>
      <c r="F31" s="17">
        <v>920</v>
      </c>
      <c r="G31" s="19">
        <v>1048</v>
      </c>
      <c r="H31" s="19">
        <v>1247</v>
      </c>
      <c r="I31" s="20">
        <v>1284</v>
      </c>
      <c r="J31" s="19">
        <v>1222</v>
      </c>
      <c r="K31" s="19">
        <v>1233</v>
      </c>
      <c r="L31" s="19">
        <v>1237</v>
      </c>
      <c r="M31" s="19">
        <v>1204</v>
      </c>
      <c r="N31" s="21">
        <f t="shared" si="0"/>
        <v>12925</v>
      </c>
      <c r="O31" s="22" t="s">
        <v>42</v>
      </c>
      <c r="P31" s="5"/>
      <c r="Q31" s="5"/>
      <c r="R31" s="5"/>
      <c r="T31" s="5"/>
    </row>
    <row r="32" spans="1:20" ht="15.75" thickTop="1" x14ac:dyDescent="0.25">
      <c r="A32" s="23" t="s">
        <v>43</v>
      </c>
      <c r="B32" s="7">
        <v>279888</v>
      </c>
      <c r="C32" s="7">
        <v>256230</v>
      </c>
      <c r="D32" s="7">
        <v>284940</v>
      </c>
      <c r="E32" s="7">
        <v>263874</v>
      </c>
      <c r="F32" s="7">
        <v>242438</v>
      </c>
      <c r="G32" s="5">
        <v>304549</v>
      </c>
      <c r="H32" s="5">
        <v>304032</v>
      </c>
      <c r="I32" s="5">
        <v>280543</v>
      </c>
      <c r="J32" s="5">
        <v>251013</v>
      </c>
      <c r="K32" s="5">
        <v>259196</v>
      </c>
      <c r="L32" s="5">
        <v>252415</v>
      </c>
      <c r="M32" s="5">
        <v>228203</v>
      </c>
      <c r="N32" s="24">
        <f t="shared" si="0"/>
        <v>3207321</v>
      </c>
      <c r="O32" s="23"/>
      <c r="P32" s="5"/>
      <c r="Q32" s="5"/>
      <c r="R32" s="5"/>
      <c r="T32" s="5"/>
    </row>
    <row r="33" spans="1:20" x14ac:dyDescent="0.25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3"/>
      <c r="O33" s="23"/>
      <c r="P33" s="5"/>
      <c r="Q33" s="5"/>
      <c r="R33" s="5"/>
      <c r="T33" s="5"/>
    </row>
    <row r="34" spans="1:20" x14ac:dyDescent="0.25">
      <c r="A34" s="25" t="s">
        <v>44</v>
      </c>
      <c r="B34" s="26">
        <v>0</v>
      </c>
      <c r="C34" s="26">
        <v>0</v>
      </c>
      <c r="D34" s="26">
        <v>2</v>
      </c>
      <c r="E34" s="26">
        <v>0</v>
      </c>
      <c r="F34" s="26">
        <v>0</v>
      </c>
      <c r="G34" s="26">
        <v>13</v>
      </c>
      <c r="H34" s="26">
        <v>10</v>
      </c>
      <c r="I34" s="26">
        <v>4</v>
      </c>
      <c r="J34" s="26">
        <v>0</v>
      </c>
      <c r="K34" s="26">
        <v>1</v>
      </c>
      <c r="L34" s="26">
        <v>0</v>
      </c>
      <c r="M34" s="26">
        <v>0</v>
      </c>
      <c r="N34" s="23"/>
      <c r="O34" s="23"/>
      <c r="R34" s="5"/>
      <c r="T34" s="5"/>
    </row>
    <row r="35" spans="1:20" x14ac:dyDescent="0.25">
      <c r="A35" s="27" t="s">
        <v>45</v>
      </c>
      <c r="B35" s="28">
        <v>2</v>
      </c>
      <c r="C35" s="28">
        <v>3</v>
      </c>
      <c r="D35" s="28">
        <v>1</v>
      </c>
      <c r="E35" s="28">
        <v>2</v>
      </c>
      <c r="F35" s="28">
        <v>5</v>
      </c>
      <c r="G35" s="28">
        <v>0</v>
      </c>
      <c r="H35" s="28">
        <v>0</v>
      </c>
      <c r="I35" s="28">
        <v>1</v>
      </c>
      <c r="J35" s="28">
        <v>0</v>
      </c>
      <c r="K35" s="28">
        <v>0</v>
      </c>
      <c r="L35" s="28">
        <v>4</v>
      </c>
      <c r="M35" s="28">
        <v>12</v>
      </c>
      <c r="N35" s="23"/>
      <c r="O35" s="23"/>
      <c r="R35" s="5"/>
      <c r="T35" s="5"/>
    </row>
    <row r="36" spans="1:20" x14ac:dyDescent="0.25">
      <c r="A36" s="29">
        <v>2015</v>
      </c>
      <c r="B36" s="30" t="s">
        <v>0</v>
      </c>
      <c r="C36" s="30" t="s">
        <v>1</v>
      </c>
      <c r="D36" s="30" t="s">
        <v>2</v>
      </c>
      <c r="E36" s="30" t="s">
        <v>3</v>
      </c>
      <c r="F36" s="30" t="s">
        <v>4</v>
      </c>
      <c r="G36" s="30" t="s">
        <v>5</v>
      </c>
      <c r="H36" s="30" t="s">
        <v>6</v>
      </c>
      <c r="I36" s="30" t="s">
        <v>7</v>
      </c>
      <c r="J36" s="30" t="s">
        <v>8</v>
      </c>
      <c r="K36" s="30" t="s">
        <v>9</v>
      </c>
      <c r="L36" s="30" t="s">
        <v>10</v>
      </c>
      <c r="M36" s="30" t="s">
        <v>11</v>
      </c>
      <c r="N36" s="29" t="s">
        <v>12</v>
      </c>
      <c r="O36" s="23"/>
      <c r="R36" s="5"/>
      <c r="T36" s="5"/>
    </row>
    <row r="37" spans="1:20" x14ac:dyDescent="0.25">
      <c r="A37" s="31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32"/>
      <c r="O37" s="32"/>
      <c r="R37" s="5"/>
      <c r="T37" s="5"/>
    </row>
    <row r="38" spans="1:20" x14ac:dyDescent="0.25">
      <c r="A38" s="31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32"/>
      <c r="O38" s="32"/>
    </row>
    <row r="39" spans="1:20" x14ac:dyDescent="0.25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3"/>
      <c r="O39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Comparison, 2016-2015</vt:lpstr>
      <vt:lpstr>2016 Monthly Totals</vt:lpstr>
      <vt:lpstr>Comparison, 2015-2014</vt:lpstr>
      <vt:lpstr>2015 Monthly 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Klein</dc:creator>
  <cp:lastModifiedBy>Melissa Klein</cp:lastModifiedBy>
  <dcterms:created xsi:type="dcterms:W3CDTF">2016-02-01T21:49:49Z</dcterms:created>
  <dcterms:modified xsi:type="dcterms:W3CDTF">2017-01-03T19:49:21Z</dcterms:modified>
</cp:coreProperties>
</file>